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ob\Desktop\"/>
    </mc:Choice>
  </mc:AlternateContent>
  <xr:revisionPtr revIDLastSave="0" documentId="13_ncr:1_{E6F1C08C-9300-44DF-B888-6EFBDD93EC2D}" xr6:coauthVersionLast="36" xr6:coauthVersionMax="36" xr10:uidLastSave="{00000000-0000-0000-0000-000000000000}"/>
  <bookViews>
    <workbookView xWindow="0" yWindow="0" windowWidth="23040" windowHeight="9072" activeTab="1" xr2:uid="{00000000-000D-0000-FFFF-FFFF00000000}"/>
  </bookViews>
  <sheets>
    <sheet name="Google Analytics export" sheetId="2" r:id="rId1"/>
    <sheet name="Sessioner" sheetId="4" r:id="rId2"/>
    <sheet name="Konvertering" sheetId="5" r:id="rId3"/>
    <sheet name="Basket size" sheetId="6" r:id="rId4"/>
    <sheet name="Omsætning" sheetId="7" r:id="rId5"/>
    <sheet name="Ordre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6" i="8" l="1"/>
  <c r="P26" i="8"/>
  <c r="O26" i="8"/>
  <c r="N26" i="8"/>
  <c r="M26" i="8"/>
  <c r="L26" i="8"/>
  <c r="K26" i="8"/>
  <c r="H26" i="8"/>
  <c r="G26" i="8"/>
  <c r="F26" i="8"/>
  <c r="E26" i="8"/>
  <c r="D26" i="8"/>
  <c r="C26" i="8"/>
  <c r="B26" i="8"/>
  <c r="Q25" i="8"/>
  <c r="P25" i="8"/>
  <c r="O25" i="8"/>
  <c r="N25" i="8"/>
  <c r="M25" i="8"/>
  <c r="L25" i="8"/>
  <c r="K25" i="8"/>
  <c r="H25" i="8"/>
  <c r="G25" i="8"/>
  <c r="F25" i="8"/>
  <c r="E25" i="8"/>
  <c r="D25" i="8"/>
  <c r="C25" i="8"/>
  <c r="B25" i="8"/>
  <c r="Q24" i="8"/>
  <c r="P24" i="8"/>
  <c r="O24" i="8"/>
  <c r="N24" i="8"/>
  <c r="M24" i="8"/>
  <c r="L24" i="8"/>
  <c r="K24" i="8"/>
  <c r="H24" i="8"/>
  <c r="G24" i="8"/>
  <c r="F24" i="8"/>
  <c r="E24" i="8"/>
  <c r="D24" i="8"/>
  <c r="C24" i="8"/>
  <c r="B24" i="8"/>
  <c r="Q23" i="8"/>
  <c r="P23" i="8"/>
  <c r="O23" i="8"/>
  <c r="N23" i="8"/>
  <c r="M23" i="8"/>
  <c r="L23" i="8"/>
  <c r="K23" i="8"/>
  <c r="H23" i="8"/>
  <c r="G23" i="8"/>
  <c r="F23" i="8"/>
  <c r="E23" i="8"/>
  <c r="D23" i="8"/>
  <c r="C23" i="8"/>
  <c r="B23" i="8"/>
  <c r="Q22" i="8"/>
  <c r="P22" i="8"/>
  <c r="O22" i="8"/>
  <c r="N22" i="8"/>
  <c r="M22" i="8"/>
  <c r="L22" i="8"/>
  <c r="K22" i="8"/>
  <c r="H22" i="8"/>
  <c r="G22" i="8"/>
  <c r="F22" i="8"/>
  <c r="E22" i="8"/>
  <c r="D22" i="8"/>
  <c r="C22" i="8"/>
  <c r="B22" i="8"/>
  <c r="Q21" i="8"/>
  <c r="P21" i="8"/>
  <c r="O21" i="8"/>
  <c r="N21" i="8"/>
  <c r="M21" i="8"/>
  <c r="L21" i="8"/>
  <c r="K21" i="8"/>
  <c r="H21" i="8"/>
  <c r="G21" i="8"/>
  <c r="F21" i="8"/>
  <c r="E21" i="8"/>
  <c r="D21" i="8"/>
  <c r="C21" i="8"/>
  <c r="B21" i="8"/>
  <c r="Q20" i="8"/>
  <c r="P20" i="8"/>
  <c r="O20" i="8"/>
  <c r="N20" i="8"/>
  <c r="M20" i="8"/>
  <c r="L20" i="8"/>
  <c r="K20" i="8"/>
  <c r="H20" i="8"/>
  <c r="G20" i="8"/>
  <c r="F20" i="8"/>
  <c r="E20" i="8"/>
  <c r="D20" i="8"/>
  <c r="C20" i="8"/>
  <c r="B20" i="8"/>
  <c r="Q19" i="8"/>
  <c r="P19" i="8"/>
  <c r="O19" i="8"/>
  <c r="N19" i="8"/>
  <c r="M19" i="8"/>
  <c r="L19" i="8"/>
  <c r="K19" i="8"/>
  <c r="H19" i="8"/>
  <c r="G19" i="8"/>
  <c r="F19" i="8"/>
  <c r="E19" i="8"/>
  <c r="D19" i="8"/>
  <c r="C19" i="8"/>
  <c r="B19" i="8"/>
  <c r="Q18" i="8"/>
  <c r="P18" i="8"/>
  <c r="O18" i="8"/>
  <c r="N18" i="8"/>
  <c r="M18" i="8"/>
  <c r="L18" i="8"/>
  <c r="K18" i="8"/>
  <c r="H18" i="8"/>
  <c r="G18" i="8"/>
  <c r="F18" i="8"/>
  <c r="E18" i="8"/>
  <c r="D18" i="8"/>
  <c r="C18" i="8"/>
  <c r="B18" i="8"/>
  <c r="Q17" i="8"/>
  <c r="P17" i="8"/>
  <c r="O17" i="8"/>
  <c r="N17" i="8"/>
  <c r="M17" i="8"/>
  <c r="L17" i="8"/>
  <c r="K17" i="8"/>
  <c r="H17" i="8"/>
  <c r="G17" i="8"/>
  <c r="F17" i="8"/>
  <c r="E17" i="8"/>
  <c r="D17" i="8"/>
  <c r="C17" i="8"/>
  <c r="B17" i="8"/>
  <c r="Q16" i="8"/>
  <c r="P16" i="8"/>
  <c r="O16" i="8"/>
  <c r="N16" i="8"/>
  <c r="M16" i="8"/>
  <c r="L16" i="8"/>
  <c r="K16" i="8"/>
  <c r="H16" i="8"/>
  <c r="G16" i="8"/>
  <c r="F16" i="8"/>
  <c r="E16" i="8"/>
  <c r="D16" i="8"/>
  <c r="C16" i="8"/>
  <c r="B16" i="8"/>
  <c r="Q15" i="8"/>
  <c r="P15" i="8"/>
  <c r="O15" i="8"/>
  <c r="N15" i="8"/>
  <c r="M15" i="8"/>
  <c r="L15" i="8"/>
  <c r="K15" i="8"/>
  <c r="H15" i="8"/>
  <c r="G15" i="8"/>
  <c r="F15" i="8"/>
  <c r="E15" i="8"/>
  <c r="D15" i="8"/>
  <c r="C15" i="8"/>
  <c r="B15" i="8"/>
  <c r="Q14" i="8"/>
  <c r="P14" i="8"/>
  <c r="O14" i="8"/>
  <c r="N14" i="8"/>
  <c r="M14" i="8"/>
  <c r="L14" i="8"/>
  <c r="K14" i="8"/>
  <c r="H14" i="8"/>
  <c r="G14" i="8"/>
  <c r="F14" i="8"/>
  <c r="E14" i="8"/>
  <c r="D14" i="8"/>
  <c r="C14" i="8"/>
  <c r="B14" i="8"/>
  <c r="Q13" i="8"/>
  <c r="P13" i="8"/>
  <c r="O13" i="8"/>
  <c r="N13" i="8"/>
  <c r="M13" i="8"/>
  <c r="L13" i="8"/>
  <c r="K13" i="8"/>
  <c r="H13" i="8"/>
  <c r="G13" i="8"/>
  <c r="F13" i="8"/>
  <c r="E13" i="8"/>
  <c r="D13" i="8"/>
  <c r="C13" i="8"/>
  <c r="B13" i="8"/>
  <c r="Q12" i="8"/>
  <c r="P12" i="8"/>
  <c r="O12" i="8"/>
  <c r="N12" i="8"/>
  <c r="M12" i="8"/>
  <c r="L12" i="8"/>
  <c r="K12" i="8"/>
  <c r="H12" i="8"/>
  <c r="G12" i="8"/>
  <c r="F12" i="8"/>
  <c r="E12" i="8"/>
  <c r="D12" i="8"/>
  <c r="C12" i="8"/>
  <c r="B12" i="8"/>
  <c r="Q11" i="8"/>
  <c r="P11" i="8"/>
  <c r="O11" i="8"/>
  <c r="N11" i="8"/>
  <c r="M11" i="8"/>
  <c r="L11" i="8"/>
  <c r="K11" i="8"/>
  <c r="H11" i="8"/>
  <c r="G11" i="8"/>
  <c r="F11" i="8"/>
  <c r="E11" i="8"/>
  <c r="D11" i="8"/>
  <c r="C11" i="8"/>
  <c r="B11" i="8"/>
  <c r="Q10" i="8"/>
  <c r="P10" i="8"/>
  <c r="O10" i="8"/>
  <c r="N10" i="8"/>
  <c r="M10" i="8"/>
  <c r="L10" i="8"/>
  <c r="K10" i="8"/>
  <c r="H10" i="8"/>
  <c r="G10" i="8"/>
  <c r="F10" i="8"/>
  <c r="E10" i="8"/>
  <c r="D10" i="8"/>
  <c r="C10" i="8"/>
  <c r="B10" i="8"/>
  <c r="Q9" i="8"/>
  <c r="P9" i="8"/>
  <c r="O9" i="8"/>
  <c r="N9" i="8"/>
  <c r="M9" i="8"/>
  <c r="L9" i="8"/>
  <c r="K9" i="8"/>
  <c r="H9" i="8"/>
  <c r="G9" i="8"/>
  <c r="F9" i="8"/>
  <c r="E9" i="8"/>
  <c r="D9" i="8"/>
  <c r="C9" i="8"/>
  <c r="B9" i="8"/>
  <c r="Q8" i="8"/>
  <c r="P8" i="8"/>
  <c r="O8" i="8"/>
  <c r="N8" i="8"/>
  <c r="M8" i="8"/>
  <c r="L8" i="8"/>
  <c r="K8" i="8"/>
  <c r="H8" i="8"/>
  <c r="G8" i="8"/>
  <c r="F8" i="8"/>
  <c r="E8" i="8"/>
  <c r="D8" i="8"/>
  <c r="C8" i="8"/>
  <c r="B8" i="8"/>
  <c r="Q7" i="8"/>
  <c r="P7" i="8"/>
  <c r="O7" i="8"/>
  <c r="N7" i="8"/>
  <c r="M7" i="8"/>
  <c r="L7" i="8"/>
  <c r="K7" i="8"/>
  <c r="H7" i="8"/>
  <c r="G7" i="8"/>
  <c r="F7" i="8"/>
  <c r="E7" i="8"/>
  <c r="D7" i="8"/>
  <c r="C7" i="8"/>
  <c r="B7" i="8"/>
  <c r="Q6" i="8"/>
  <c r="P6" i="8"/>
  <c r="O6" i="8"/>
  <c r="N6" i="8"/>
  <c r="M6" i="8"/>
  <c r="L6" i="8"/>
  <c r="K6" i="8"/>
  <c r="H6" i="8"/>
  <c r="G6" i="8"/>
  <c r="F6" i="8"/>
  <c r="E6" i="8"/>
  <c r="D6" i="8"/>
  <c r="C6" i="8"/>
  <c r="B6" i="8"/>
  <c r="Q5" i="8"/>
  <c r="P5" i="8"/>
  <c r="O5" i="8"/>
  <c r="N5" i="8"/>
  <c r="M5" i="8"/>
  <c r="L5" i="8"/>
  <c r="K5" i="8"/>
  <c r="H5" i="8"/>
  <c r="G5" i="8"/>
  <c r="F5" i="8"/>
  <c r="E5" i="8"/>
  <c r="D5" i="8"/>
  <c r="C5" i="8"/>
  <c r="B5" i="8"/>
  <c r="Q4" i="8"/>
  <c r="P4" i="8"/>
  <c r="O4" i="8"/>
  <c r="N4" i="8"/>
  <c r="M4" i="8"/>
  <c r="L4" i="8"/>
  <c r="K4" i="8"/>
  <c r="H4" i="8"/>
  <c r="G4" i="8"/>
  <c r="F4" i="8"/>
  <c r="E4" i="8"/>
  <c r="D4" i="8"/>
  <c r="C4" i="8"/>
  <c r="B4" i="8"/>
  <c r="Q3" i="8"/>
  <c r="P3" i="8"/>
  <c r="O3" i="8"/>
  <c r="N3" i="8"/>
  <c r="M3" i="8"/>
  <c r="L3" i="8"/>
  <c r="K3" i="8"/>
  <c r="H3" i="8"/>
  <c r="G3" i="8"/>
  <c r="F3" i="8"/>
  <c r="E3" i="8"/>
  <c r="D3" i="8"/>
  <c r="C3" i="8"/>
  <c r="B3" i="8"/>
  <c r="Q26" i="7"/>
  <c r="P26" i="7"/>
  <c r="O26" i="7"/>
  <c r="N26" i="7"/>
  <c r="M26" i="7"/>
  <c r="L26" i="7"/>
  <c r="K26" i="7"/>
  <c r="H26" i="7"/>
  <c r="G26" i="7"/>
  <c r="F26" i="7"/>
  <c r="E26" i="7"/>
  <c r="D26" i="7"/>
  <c r="C26" i="7"/>
  <c r="B26" i="7"/>
  <c r="Q25" i="7"/>
  <c r="P25" i="7"/>
  <c r="O25" i="7"/>
  <c r="N25" i="7"/>
  <c r="M25" i="7"/>
  <c r="L25" i="7"/>
  <c r="K25" i="7"/>
  <c r="H25" i="7"/>
  <c r="G25" i="7"/>
  <c r="F25" i="7"/>
  <c r="E25" i="7"/>
  <c r="D25" i="7"/>
  <c r="C25" i="7"/>
  <c r="B25" i="7"/>
  <c r="Q24" i="7"/>
  <c r="P24" i="7"/>
  <c r="O24" i="7"/>
  <c r="N24" i="7"/>
  <c r="M24" i="7"/>
  <c r="L24" i="7"/>
  <c r="K24" i="7"/>
  <c r="H24" i="7"/>
  <c r="G24" i="7"/>
  <c r="F24" i="7"/>
  <c r="E24" i="7"/>
  <c r="D24" i="7"/>
  <c r="C24" i="7"/>
  <c r="B24" i="7"/>
  <c r="Q23" i="7"/>
  <c r="P23" i="7"/>
  <c r="O23" i="7"/>
  <c r="N23" i="7"/>
  <c r="M23" i="7"/>
  <c r="L23" i="7"/>
  <c r="K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H13" i="7"/>
  <c r="G13" i="7"/>
  <c r="F13" i="7"/>
  <c r="E13" i="7"/>
  <c r="D13" i="7"/>
  <c r="C13" i="7"/>
  <c r="B13" i="7"/>
  <c r="Q12" i="7"/>
  <c r="P12" i="7"/>
  <c r="O12" i="7"/>
  <c r="N12" i="7"/>
  <c r="M12" i="7"/>
  <c r="L12" i="7"/>
  <c r="K12" i="7"/>
  <c r="H12" i="7"/>
  <c r="G12" i="7"/>
  <c r="F12" i="7"/>
  <c r="E12" i="7"/>
  <c r="D12" i="7"/>
  <c r="C12" i="7"/>
  <c r="B12" i="7"/>
  <c r="Q11" i="7"/>
  <c r="P11" i="7"/>
  <c r="O11" i="7"/>
  <c r="N11" i="7"/>
  <c r="M11" i="7"/>
  <c r="L11" i="7"/>
  <c r="K11" i="7"/>
  <c r="H11" i="7"/>
  <c r="G11" i="7"/>
  <c r="F11" i="7"/>
  <c r="E11" i="7"/>
  <c r="D11" i="7"/>
  <c r="C11" i="7"/>
  <c r="B11" i="7"/>
  <c r="Q10" i="7"/>
  <c r="P10" i="7"/>
  <c r="O10" i="7"/>
  <c r="N10" i="7"/>
  <c r="M10" i="7"/>
  <c r="L10" i="7"/>
  <c r="K10" i="7"/>
  <c r="H10" i="7"/>
  <c r="G10" i="7"/>
  <c r="F10" i="7"/>
  <c r="E10" i="7"/>
  <c r="D10" i="7"/>
  <c r="C10" i="7"/>
  <c r="B10" i="7"/>
  <c r="Q9" i="7"/>
  <c r="P9" i="7"/>
  <c r="O9" i="7"/>
  <c r="N9" i="7"/>
  <c r="M9" i="7"/>
  <c r="L9" i="7"/>
  <c r="K9" i="7"/>
  <c r="H9" i="7"/>
  <c r="G9" i="7"/>
  <c r="F9" i="7"/>
  <c r="E9" i="7"/>
  <c r="D9" i="7"/>
  <c r="C9" i="7"/>
  <c r="B9" i="7"/>
  <c r="Q8" i="7"/>
  <c r="P8" i="7"/>
  <c r="O8" i="7"/>
  <c r="N8" i="7"/>
  <c r="M8" i="7"/>
  <c r="L8" i="7"/>
  <c r="K8" i="7"/>
  <c r="H8" i="7"/>
  <c r="G8" i="7"/>
  <c r="F8" i="7"/>
  <c r="E8" i="7"/>
  <c r="D8" i="7"/>
  <c r="C8" i="7"/>
  <c r="B8" i="7"/>
  <c r="Q7" i="7"/>
  <c r="P7" i="7"/>
  <c r="O7" i="7"/>
  <c r="N7" i="7"/>
  <c r="M7" i="7"/>
  <c r="L7" i="7"/>
  <c r="K7" i="7"/>
  <c r="H7" i="7"/>
  <c r="G7" i="7"/>
  <c r="F7" i="7"/>
  <c r="E7" i="7"/>
  <c r="D7" i="7"/>
  <c r="C7" i="7"/>
  <c r="B7" i="7"/>
  <c r="Q6" i="7"/>
  <c r="P6" i="7"/>
  <c r="O6" i="7"/>
  <c r="N6" i="7"/>
  <c r="M6" i="7"/>
  <c r="L6" i="7"/>
  <c r="K6" i="7"/>
  <c r="H6" i="7"/>
  <c r="G6" i="7"/>
  <c r="F6" i="7"/>
  <c r="E6" i="7"/>
  <c r="D6" i="7"/>
  <c r="C6" i="7"/>
  <c r="B6" i="7"/>
  <c r="Q5" i="7"/>
  <c r="P5" i="7"/>
  <c r="O5" i="7"/>
  <c r="N5" i="7"/>
  <c r="M5" i="7"/>
  <c r="L5" i="7"/>
  <c r="K5" i="7"/>
  <c r="H5" i="7"/>
  <c r="G5" i="7"/>
  <c r="F5" i="7"/>
  <c r="E5" i="7"/>
  <c r="D5" i="7"/>
  <c r="C5" i="7"/>
  <c r="B5" i="7"/>
  <c r="Q4" i="7"/>
  <c r="P4" i="7"/>
  <c r="O4" i="7"/>
  <c r="N4" i="7"/>
  <c r="M4" i="7"/>
  <c r="L4" i="7"/>
  <c r="K4" i="7"/>
  <c r="H4" i="7"/>
  <c r="G4" i="7"/>
  <c r="F4" i="7"/>
  <c r="E4" i="7"/>
  <c r="D4" i="7"/>
  <c r="C4" i="7"/>
  <c r="B4" i="7"/>
  <c r="Q3" i="7"/>
  <c r="P3" i="7"/>
  <c r="O3" i="7"/>
  <c r="N3" i="7"/>
  <c r="M3" i="7"/>
  <c r="L3" i="7"/>
  <c r="K3" i="7"/>
  <c r="H3" i="7"/>
  <c r="G3" i="7"/>
  <c r="F3" i="7"/>
  <c r="E3" i="7"/>
  <c r="D3" i="7"/>
  <c r="C3" i="7"/>
  <c r="B3" i="7"/>
  <c r="Q26" i="6" l="1"/>
  <c r="P26" i="6"/>
  <c r="O26" i="6"/>
  <c r="N26" i="6"/>
  <c r="M26" i="6"/>
  <c r="L26" i="6"/>
  <c r="K26" i="6"/>
  <c r="H26" i="6"/>
  <c r="G26" i="6"/>
  <c r="F26" i="6"/>
  <c r="E26" i="6"/>
  <c r="D26" i="6"/>
  <c r="C26" i="6"/>
  <c r="B26" i="6"/>
  <c r="Q25" i="6"/>
  <c r="P25" i="6"/>
  <c r="O25" i="6"/>
  <c r="N25" i="6"/>
  <c r="M25" i="6"/>
  <c r="L25" i="6"/>
  <c r="K25" i="6"/>
  <c r="H25" i="6"/>
  <c r="G25" i="6"/>
  <c r="F25" i="6"/>
  <c r="E25" i="6"/>
  <c r="D25" i="6"/>
  <c r="C25" i="6"/>
  <c r="B25" i="6"/>
  <c r="Q24" i="6"/>
  <c r="P24" i="6"/>
  <c r="O24" i="6"/>
  <c r="N24" i="6"/>
  <c r="M24" i="6"/>
  <c r="L24" i="6"/>
  <c r="K24" i="6"/>
  <c r="H24" i="6"/>
  <c r="G24" i="6"/>
  <c r="F24" i="6"/>
  <c r="E24" i="6"/>
  <c r="D24" i="6"/>
  <c r="C24" i="6"/>
  <c r="B24" i="6"/>
  <c r="Q23" i="6"/>
  <c r="P23" i="6"/>
  <c r="O23" i="6"/>
  <c r="N23" i="6"/>
  <c r="M23" i="6"/>
  <c r="L23" i="6"/>
  <c r="K23" i="6"/>
  <c r="H23" i="6"/>
  <c r="G23" i="6"/>
  <c r="F23" i="6"/>
  <c r="E23" i="6"/>
  <c r="D23" i="6"/>
  <c r="C23" i="6"/>
  <c r="B23" i="6"/>
  <c r="Q22" i="6"/>
  <c r="P22" i="6"/>
  <c r="O22" i="6"/>
  <c r="N22" i="6"/>
  <c r="M22" i="6"/>
  <c r="L22" i="6"/>
  <c r="K22" i="6"/>
  <c r="H22" i="6"/>
  <c r="G22" i="6"/>
  <c r="F22" i="6"/>
  <c r="E22" i="6"/>
  <c r="D22" i="6"/>
  <c r="C22" i="6"/>
  <c r="B22" i="6"/>
  <c r="Q21" i="6"/>
  <c r="P21" i="6"/>
  <c r="O21" i="6"/>
  <c r="N21" i="6"/>
  <c r="M21" i="6"/>
  <c r="L21" i="6"/>
  <c r="K21" i="6"/>
  <c r="H21" i="6"/>
  <c r="G21" i="6"/>
  <c r="F21" i="6"/>
  <c r="E21" i="6"/>
  <c r="D21" i="6"/>
  <c r="C21" i="6"/>
  <c r="B21" i="6"/>
  <c r="Q20" i="6"/>
  <c r="P20" i="6"/>
  <c r="O20" i="6"/>
  <c r="N20" i="6"/>
  <c r="M20" i="6"/>
  <c r="L20" i="6"/>
  <c r="K20" i="6"/>
  <c r="H20" i="6"/>
  <c r="G20" i="6"/>
  <c r="F20" i="6"/>
  <c r="E20" i="6"/>
  <c r="D20" i="6"/>
  <c r="C20" i="6"/>
  <c r="B20" i="6"/>
  <c r="Q19" i="6"/>
  <c r="P19" i="6"/>
  <c r="O19" i="6"/>
  <c r="N19" i="6"/>
  <c r="M19" i="6"/>
  <c r="L19" i="6"/>
  <c r="K19" i="6"/>
  <c r="H19" i="6"/>
  <c r="G19" i="6"/>
  <c r="F19" i="6"/>
  <c r="E19" i="6"/>
  <c r="D19" i="6"/>
  <c r="C19" i="6"/>
  <c r="B19" i="6"/>
  <c r="Q18" i="6"/>
  <c r="P18" i="6"/>
  <c r="O18" i="6"/>
  <c r="N18" i="6"/>
  <c r="M18" i="6"/>
  <c r="L18" i="6"/>
  <c r="K18" i="6"/>
  <c r="H18" i="6"/>
  <c r="G18" i="6"/>
  <c r="F18" i="6"/>
  <c r="E18" i="6"/>
  <c r="D18" i="6"/>
  <c r="C18" i="6"/>
  <c r="B18" i="6"/>
  <c r="Q17" i="6"/>
  <c r="P17" i="6"/>
  <c r="O17" i="6"/>
  <c r="N17" i="6"/>
  <c r="M17" i="6"/>
  <c r="L17" i="6"/>
  <c r="K17" i="6"/>
  <c r="H17" i="6"/>
  <c r="G17" i="6"/>
  <c r="F17" i="6"/>
  <c r="E17" i="6"/>
  <c r="D17" i="6"/>
  <c r="C17" i="6"/>
  <c r="B17" i="6"/>
  <c r="Q16" i="6"/>
  <c r="P16" i="6"/>
  <c r="O16" i="6"/>
  <c r="N16" i="6"/>
  <c r="M16" i="6"/>
  <c r="L16" i="6"/>
  <c r="K16" i="6"/>
  <c r="H16" i="6"/>
  <c r="G16" i="6"/>
  <c r="F16" i="6"/>
  <c r="E16" i="6"/>
  <c r="D16" i="6"/>
  <c r="C16" i="6"/>
  <c r="B16" i="6"/>
  <c r="Q15" i="6"/>
  <c r="P15" i="6"/>
  <c r="O15" i="6"/>
  <c r="N15" i="6"/>
  <c r="M15" i="6"/>
  <c r="L15" i="6"/>
  <c r="K15" i="6"/>
  <c r="H15" i="6"/>
  <c r="G15" i="6"/>
  <c r="F15" i="6"/>
  <c r="E15" i="6"/>
  <c r="D15" i="6"/>
  <c r="C15" i="6"/>
  <c r="B15" i="6"/>
  <c r="Q14" i="6"/>
  <c r="P14" i="6"/>
  <c r="O14" i="6"/>
  <c r="N14" i="6"/>
  <c r="M14" i="6"/>
  <c r="L14" i="6"/>
  <c r="K14" i="6"/>
  <c r="H14" i="6"/>
  <c r="G14" i="6"/>
  <c r="F14" i="6"/>
  <c r="E14" i="6"/>
  <c r="D14" i="6"/>
  <c r="C14" i="6"/>
  <c r="B14" i="6"/>
  <c r="Q13" i="6"/>
  <c r="P13" i="6"/>
  <c r="O13" i="6"/>
  <c r="N13" i="6"/>
  <c r="M13" i="6"/>
  <c r="L13" i="6"/>
  <c r="K13" i="6"/>
  <c r="H13" i="6"/>
  <c r="G13" i="6"/>
  <c r="F13" i="6"/>
  <c r="E13" i="6"/>
  <c r="D13" i="6"/>
  <c r="C13" i="6"/>
  <c r="B13" i="6"/>
  <c r="Q12" i="6"/>
  <c r="P12" i="6"/>
  <c r="O12" i="6"/>
  <c r="N12" i="6"/>
  <c r="M12" i="6"/>
  <c r="L12" i="6"/>
  <c r="K12" i="6"/>
  <c r="H12" i="6"/>
  <c r="G12" i="6"/>
  <c r="F12" i="6"/>
  <c r="E12" i="6"/>
  <c r="D12" i="6"/>
  <c r="C12" i="6"/>
  <c r="B12" i="6"/>
  <c r="Q11" i="6"/>
  <c r="P11" i="6"/>
  <c r="O11" i="6"/>
  <c r="N11" i="6"/>
  <c r="M11" i="6"/>
  <c r="L11" i="6"/>
  <c r="K11" i="6"/>
  <c r="H11" i="6"/>
  <c r="G11" i="6"/>
  <c r="F11" i="6"/>
  <c r="E11" i="6"/>
  <c r="D11" i="6"/>
  <c r="C11" i="6"/>
  <c r="B11" i="6"/>
  <c r="Q10" i="6"/>
  <c r="P10" i="6"/>
  <c r="O10" i="6"/>
  <c r="N10" i="6"/>
  <c r="M10" i="6"/>
  <c r="L10" i="6"/>
  <c r="K10" i="6"/>
  <c r="H10" i="6"/>
  <c r="G10" i="6"/>
  <c r="F10" i="6"/>
  <c r="E10" i="6"/>
  <c r="D10" i="6"/>
  <c r="C10" i="6"/>
  <c r="B10" i="6"/>
  <c r="Q9" i="6"/>
  <c r="P9" i="6"/>
  <c r="O9" i="6"/>
  <c r="N9" i="6"/>
  <c r="M9" i="6"/>
  <c r="L9" i="6"/>
  <c r="K9" i="6"/>
  <c r="H9" i="6"/>
  <c r="G9" i="6"/>
  <c r="F9" i="6"/>
  <c r="E9" i="6"/>
  <c r="D9" i="6"/>
  <c r="C9" i="6"/>
  <c r="B9" i="6"/>
  <c r="Q8" i="6"/>
  <c r="P8" i="6"/>
  <c r="O8" i="6"/>
  <c r="N8" i="6"/>
  <c r="M8" i="6"/>
  <c r="L8" i="6"/>
  <c r="K8" i="6"/>
  <c r="H8" i="6"/>
  <c r="G8" i="6"/>
  <c r="F8" i="6"/>
  <c r="E8" i="6"/>
  <c r="D8" i="6"/>
  <c r="C8" i="6"/>
  <c r="B8" i="6"/>
  <c r="Q7" i="6"/>
  <c r="P7" i="6"/>
  <c r="O7" i="6"/>
  <c r="N7" i="6"/>
  <c r="M7" i="6"/>
  <c r="L7" i="6"/>
  <c r="K7" i="6"/>
  <c r="H7" i="6"/>
  <c r="G7" i="6"/>
  <c r="F7" i="6"/>
  <c r="E7" i="6"/>
  <c r="D7" i="6"/>
  <c r="C7" i="6"/>
  <c r="B7" i="6"/>
  <c r="Q6" i="6"/>
  <c r="P6" i="6"/>
  <c r="O6" i="6"/>
  <c r="N6" i="6"/>
  <c r="M6" i="6"/>
  <c r="L6" i="6"/>
  <c r="K6" i="6"/>
  <c r="H6" i="6"/>
  <c r="G6" i="6"/>
  <c r="F6" i="6"/>
  <c r="E6" i="6"/>
  <c r="D6" i="6"/>
  <c r="C6" i="6"/>
  <c r="B6" i="6"/>
  <c r="Q5" i="6"/>
  <c r="P5" i="6"/>
  <c r="O5" i="6"/>
  <c r="N5" i="6"/>
  <c r="M5" i="6"/>
  <c r="L5" i="6"/>
  <c r="K5" i="6"/>
  <c r="H5" i="6"/>
  <c r="G5" i="6"/>
  <c r="F5" i="6"/>
  <c r="E5" i="6"/>
  <c r="D5" i="6"/>
  <c r="C5" i="6"/>
  <c r="B5" i="6"/>
  <c r="Q4" i="6"/>
  <c r="P4" i="6"/>
  <c r="O4" i="6"/>
  <c r="N4" i="6"/>
  <c r="M4" i="6"/>
  <c r="L4" i="6"/>
  <c r="K4" i="6"/>
  <c r="H4" i="6"/>
  <c r="G4" i="6"/>
  <c r="F4" i="6"/>
  <c r="E4" i="6"/>
  <c r="D4" i="6"/>
  <c r="C4" i="6"/>
  <c r="B4" i="6"/>
  <c r="Q3" i="6"/>
  <c r="P3" i="6"/>
  <c r="O3" i="6"/>
  <c r="N3" i="6"/>
  <c r="M3" i="6"/>
  <c r="L3" i="6"/>
  <c r="K3" i="6"/>
  <c r="H3" i="6"/>
  <c r="G3" i="6"/>
  <c r="F3" i="6"/>
  <c r="E3" i="6"/>
  <c r="D3" i="6"/>
  <c r="C3" i="6"/>
  <c r="B3" i="6"/>
  <c r="Q26" i="5"/>
  <c r="P26" i="5"/>
  <c r="O26" i="5"/>
  <c r="N26" i="5"/>
  <c r="M26" i="5"/>
  <c r="L26" i="5"/>
  <c r="K26" i="5"/>
  <c r="H26" i="5"/>
  <c r="G26" i="5"/>
  <c r="F26" i="5"/>
  <c r="E26" i="5"/>
  <c r="D26" i="5"/>
  <c r="C26" i="5"/>
  <c r="B26" i="5"/>
  <c r="Q25" i="5"/>
  <c r="P25" i="5"/>
  <c r="O25" i="5"/>
  <c r="N25" i="5"/>
  <c r="M25" i="5"/>
  <c r="L25" i="5"/>
  <c r="K25" i="5"/>
  <c r="H25" i="5"/>
  <c r="G25" i="5"/>
  <c r="F25" i="5"/>
  <c r="E25" i="5"/>
  <c r="D25" i="5"/>
  <c r="C25" i="5"/>
  <c r="B25" i="5"/>
  <c r="Q24" i="5"/>
  <c r="P24" i="5"/>
  <c r="O24" i="5"/>
  <c r="N24" i="5"/>
  <c r="M24" i="5"/>
  <c r="L24" i="5"/>
  <c r="K24" i="5"/>
  <c r="H24" i="5"/>
  <c r="G24" i="5"/>
  <c r="F24" i="5"/>
  <c r="E24" i="5"/>
  <c r="D24" i="5"/>
  <c r="C24" i="5"/>
  <c r="B24" i="5"/>
  <c r="Q23" i="5"/>
  <c r="P23" i="5"/>
  <c r="O23" i="5"/>
  <c r="N23" i="5"/>
  <c r="M23" i="5"/>
  <c r="L23" i="5"/>
  <c r="K23" i="5"/>
  <c r="H23" i="5"/>
  <c r="G23" i="5"/>
  <c r="F23" i="5"/>
  <c r="E23" i="5"/>
  <c r="D23" i="5"/>
  <c r="C23" i="5"/>
  <c r="B23" i="5"/>
  <c r="Q22" i="5"/>
  <c r="P22" i="5"/>
  <c r="O22" i="5"/>
  <c r="N22" i="5"/>
  <c r="M22" i="5"/>
  <c r="L22" i="5"/>
  <c r="K22" i="5"/>
  <c r="H22" i="5"/>
  <c r="G22" i="5"/>
  <c r="F22" i="5"/>
  <c r="E22" i="5"/>
  <c r="D22" i="5"/>
  <c r="C22" i="5"/>
  <c r="B22" i="5"/>
  <c r="Q21" i="5"/>
  <c r="P21" i="5"/>
  <c r="O21" i="5"/>
  <c r="N21" i="5"/>
  <c r="M21" i="5"/>
  <c r="L21" i="5"/>
  <c r="K21" i="5"/>
  <c r="H21" i="5"/>
  <c r="G21" i="5"/>
  <c r="F21" i="5"/>
  <c r="E21" i="5"/>
  <c r="D21" i="5"/>
  <c r="C21" i="5"/>
  <c r="B21" i="5"/>
  <c r="Q20" i="5"/>
  <c r="P20" i="5"/>
  <c r="O20" i="5"/>
  <c r="N20" i="5"/>
  <c r="M20" i="5"/>
  <c r="L20" i="5"/>
  <c r="K20" i="5"/>
  <c r="H20" i="5"/>
  <c r="G20" i="5"/>
  <c r="F20" i="5"/>
  <c r="E20" i="5"/>
  <c r="D20" i="5"/>
  <c r="C20" i="5"/>
  <c r="B20" i="5"/>
  <c r="Q19" i="5"/>
  <c r="P19" i="5"/>
  <c r="O19" i="5"/>
  <c r="N19" i="5"/>
  <c r="M19" i="5"/>
  <c r="L19" i="5"/>
  <c r="K19" i="5"/>
  <c r="H19" i="5"/>
  <c r="G19" i="5"/>
  <c r="F19" i="5"/>
  <c r="E19" i="5"/>
  <c r="D19" i="5"/>
  <c r="C19" i="5"/>
  <c r="B19" i="5"/>
  <c r="Q18" i="5"/>
  <c r="P18" i="5"/>
  <c r="O18" i="5"/>
  <c r="N18" i="5"/>
  <c r="M18" i="5"/>
  <c r="L18" i="5"/>
  <c r="K18" i="5"/>
  <c r="H18" i="5"/>
  <c r="G18" i="5"/>
  <c r="F18" i="5"/>
  <c r="E18" i="5"/>
  <c r="D18" i="5"/>
  <c r="C18" i="5"/>
  <c r="B18" i="5"/>
  <c r="Q17" i="5"/>
  <c r="P17" i="5"/>
  <c r="O17" i="5"/>
  <c r="N17" i="5"/>
  <c r="M17" i="5"/>
  <c r="L17" i="5"/>
  <c r="K17" i="5"/>
  <c r="H17" i="5"/>
  <c r="G17" i="5"/>
  <c r="F17" i="5"/>
  <c r="E17" i="5"/>
  <c r="D17" i="5"/>
  <c r="C17" i="5"/>
  <c r="B17" i="5"/>
  <c r="Q16" i="5"/>
  <c r="P16" i="5"/>
  <c r="O16" i="5"/>
  <c r="N16" i="5"/>
  <c r="M16" i="5"/>
  <c r="L16" i="5"/>
  <c r="K16" i="5"/>
  <c r="H16" i="5"/>
  <c r="G16" i="5"/>
  <c r="F16" i="5"/>
  <c r="E16" i="5"/>
  <c r="D16" i="5"/>
  <c r="C16" i="5"/>
  <c r="B16" i="5"/>
  <c r="Q15" i="5"/>
  <c r="P15" i="5"/>
  <c r="O15" i="5"/>
  <c r="N15" i="5"/>
  <c r="M15" i="5"/>
  <c r="L15" i="5"/>
  <c r="K15" i="5"/>
  <c r="H15" i="5"/>
  <c r="G15" i="5"/>
  <c r="F15" i="5"/>
  <c r="E15" i="5"/>
  <c r="D15" i="5"/>
  <c r="C15" i="5"/>
  <c r="B15" i="5"/>
  <c r="Q14" i="5"/>
  <c r="P14" i="5"/>
  <c r="O14" i="5"/>
  <c r="N14" i="5"/>
  <c r="M14" i="5"/>
  <c r="L14" i="5"/>
  <c r="K14" i="5"/>
  <c r="H14" i="5"/>
  <c r="G14" i="5"/>
  <c r="F14" i="5"/>
  <c r="E14" i="5"/>
  <c r="D14" i="5"/>
  <c r="C14" i="5"/>
  <c r="B14" i="5"/>
  <c r="Q13" i="5"/>
  <c r="P13" i="5"/>
  <c r="O13" i="5"/>
  <c r="N13" i="5"/>
  <c r="M13" i="5"/>
  <c r="L13" i="5"/>
  <c r="K13" i="5"/>
  <c r="H13" i="5"/>
  <c r="G13" i="5"/>
  <c r="F13" i="5"/>
  <c r="E13" i="5"/>
  <c r="D13" i="5"/>
  <c r="C13" i="5"/>
  <c r="B13" i="5"/>
  <c r="Q12" i="5"/>
  <c r="P12" i="5"/>
  <c r="O12" i="5"/>
  <c r="N12" i="5"/>
  <c r="M12" i="5"/>
  <c r="L12" i="5"/>
  <c r="K12" i="5"/>
  <c r="H12" i="5"/>
  <c r="G12" i="5"/>
  <c r="F12" i="5"/>
  <c r="E12" i="5"/>
  <c r="D12" i="5"/>
  <c r="C12" i="5"/>
  <c r="B12" i="5"/>
  <c r="Q11" i="5"/>
  <c r="P11" i="5"/>
  <c r="O11" i="5"/>
  <c r="N11" i="5"/>
  <c r="M11" i="5"/>
  <c r="L11" i="5"/>
  <c r="K11" i="5"/>
  <c r="H11" i="5"/>
  <c r="G11" i="5"/>
  <c r="F11" i="5"/>
  <c r="E11" i="5"/>
  <c r="D11" i="5"/>
  <c r="C11" i="5"/>
  <c r="B11" i="5"/>
  <c r="Q10" i="5"/>
  <c r="P10" i="5"/>
  <c r="O10" i="5"/>
  <c r="N10" i="5"/>
  <c r="M10" i="5"/>
  <c r="L10" i="5"/>
  <c r="K10" i="5"/>
  <c r="H10" i="5"/>
  <c r="G10" i="5"/>
  <c r="F10" i="5"/>
  <c r="E10" i="5"/>
  <c r="D10" i="5"/>
  <c r="C10" i="5"/>
  <c r="B10" i="5"/>
  <c r="Q9" i="5"/>
  <c r="P9" i="5"/>
  <c r="O9" i="5"/>
  <c r="N9" i="5"/>
  <c r="M9" i="5"/>
  <c r="L9" i="5"/>
  <c r="K9" i="5"/>
  <c r="H9" i="5"/>
  <c r="G9" i="5"/>
  <c r="F9" i="5"/>
  <c r="E9" i="5"/>
  <c r="D9" i="5"/>
  <c r="C9" i="5"/>
  <c r="B9" i="5"/>
  <c r="Q8" i="5"/>
  <c r="P8" i="5"/>
  <c r="O8" i="5"/>
  <c r="N8" i="5"/>
  <c r="M8" i="5"/>
  <c r="L8" i="5"/>
  <c r="K8" i="5"/>
  <c r="H8" i="5"/>
  <c r="G8" i="5"/>
  <c r="F8" i="5"/>
  <c r="E8" i="5"/>
  <c r="D8" i="5"/>
  <c r="C8" i="5"/>
  <c r="B8" i="5"/>
  <c r="Q7" i="5"/>
  <c r="P7" i="5"/>
  <c r="O7" i="5"/>
  <c r="N7" i="5"/>
  <c r="M7" i="5"/>
  <c r="L7" i="5"/>
  <c r="K7" i="5"/>
  <c r="H7" i="5"/>
  <c r="G7" i="5"/>
  <c r="F7" i="5"/>
  <c r="E7" i="5"/>
  <c r="D7" i="5"/>
  <c r="C7" i="5"/>
  <c r="B7" i="5"/>
  <c r="Q6" i="5"/>
  <c r="P6" i="5"/>
  <c r="O6" i="5"/>
  <c r="N6" i="5"/>
  <c r="M6" i="5"/>
  <c r="L6" i="5"/>
  <c r="K6" i="5"/>
  <c r="H6" i="5"/>
  <c r="G6" i="5"/>
  <c r="F6" i="5"/>
  <c r="E6" i="5"/>
  <c r="D6" i="5"/>
  <c r="C6" i="5"/>
  <c r="B6" i="5"/>
  <c r="Q5" i="5"/>
  <c r="P5" i="5"/>
  <c r="O5" i="5"/>
  <c r="N5" i="5"/>
  <c r="M5" i="5"/>
  <c r="L5" i="5"/>
  <c r="K5" i="5"/>
  <c r="H5" i="5"/>
  <c r="G5" i="5"/>
  <c r="F5" i="5"/>
  <c r="E5" i="5"/>
  <c r="D5" i="5"/>
  <c r="C5" i="5"/>
  <c r="B5" i="5"/>
  <c r="Q4" i="5"/>
  <c r="P4" i="5"/>
  <c r="O4" i="5"/>
  <c r="N4" i="5"/>
  <c r="M4" i="5"/>
  <c r="L4" i="5"/>
  <c r="K4" i="5"/>
  <c r="H4" i="5"/>
  <c r="G4" i="5"/>
  <c r="F4" i="5"/>
  <c r="E4" i="5"/>
  <c r="D4" i="5"/>
  <c r="C4" i="5"/>
  <c r="B4" i="5"/>
  <c r="Q3" i="5"/>
  <c r="P3" i="5"/>
  <c r="O3" i="5"/>
  <c r="N3" i="5"/>
  <c r="M3" i="5"/>
  <c r="L3" i="5"/>
  <c r="K3" i="5"/>
  <c r="H3" i="5"/>
  <c r="G3" i="5"/>
  <c r="F3" i="5"/>
  <c r="E3" i="5"/>
  <c r="D3" i="5"/>
  <c r="C3" i="5"/>
  <c r="B3" i="5"/>
  <c r="Q26" i="4" l="1"/>
  <c r="P26" i="4"/>
  <c r="O26" i="4"/>
  <c r="N26" i="4"/>
  <c r="M26" i="4"/>
  <c r="L26" i="4"/>
  <c r="K26" i="4"/>
  <c r="Q25" i="4"/>
  <c r="P25" i="4"/>
  <c r="O25" i="4"/>
  <c r="N25" i="4"/>
  <c r="M25" i="4"/>
  <c r="L25" i="4"/>
  <c r="K25" i="4"/>
  <c r="Q24" i="4"/>
  <c r="P24" i="4"/>
  <c r="O24" i="4"/>
  <c r="N24" i="4"/>
  <c r="M24" i="4"/>
  <c r="L24" i="4"/>
  <c r="K24" i="4"/>
  <c r="Q23" i="4"/>
  <c r="P23" i="4"/>
  <c r="O23" i="4"/>
  <c r="N23" i="4"/>
  <c r="M23" i="4"/>
  <c r="L23" i="4"/>
  <c r="K23" i="4"/>
  <c r="Q22" i="4"/>
  <c r="P22" i="4"/>
  <c r="O22" i="4"/>
  <c r="N22" i="4"/>
  <c r="M22" i="4"/>
  <c r="L22" i="4"/>
  <c r="K22" i="4"/>
  <c r="Q21" i="4"/>
  <c r="P21" i="4"/>
  <c r="O21" i="4"/>
  <c r="N21" i="4"/>
  <c r="M21" i="4"/>
  <c r="L21" i="4"/>
  <c r="K21" i="4"/>
  <c r="Q20" i="4"/>
  <c r="P20" i="4"/>
  <c r="O20" i="4"/>
  <c r="N20" i="4"/>
  <c r="M20" i="4"/>
  <c r="L20" i="4"/>
  <c r="K20" i="4"/>
  <c r="Q19" i="4"/>
  <c r="P19" i="4"/>
  <c r="O19" i="4"/>
  <c r="N19" i="4"/>
  <c r="M19" i="4"/>
  <c r="L19" i="4"/>
  <c r="K19" i="4"/>
  <c r="Q18" i="4"/>
  <c r="P18" i="4"/>
  <c r="O18" i="4"/>
  <c r="N18" i="4"/>
  <c r="M18" i="4"/>
  <c r="L18" i="4"/>
  <c r="K18" i="4"/>
  <c r="Q17" i="4"/>
  <c r="P17" i="4"/>
  <c r="O17" i="4"/>
  <c r="N17" i="4"/>
  <c r="M17" i="4"/>
  <c r="L17" i="4"/>
  <c r="K17" i="4"/>
  <c r="Q16" i="4"/>
  <c r="P16" i="4"/>
  <c r="O16" i="4"/>
  <c r="N16" i="4"/>
  <c r="M16" i="4"/>
  <c r="L16" i="4"/>
  <c r="K16" i="4"/>
  <c r="Q15" i="4"/>
  <c r="P15" i="4"/>
  <c r="O15" i="4"/>
  <c r="N15" i="4"/>
  <c r="M15" i="4"/>
  <c r="L15" i="4"/>
  <c r="K15" i="4"/>
  <c r="Q14" i="4"/>
  <c r="P14" i="4"/>
  <c r="O14" i="4"/>
  <c r="N14" i="4"/>
  <c r="M14" i="4"/>
  <c r="L14" i="4"/>
  <c r="K14" i="4"/>
  <c r="Q13" i="4"/>
  <c r="P13" i="4"/>
  <c r="O13" i="4"/>
  <c r="N13" i="4"/>
  <c r="M13" i="4"/>
  <c r="L13" i="4"/>
  <c r="K13" i="4"/>
  <c r="Q12" i="4"/>
  <c r="P12" i="4"/>
  <c r="O12" i="4"/>
  <c r="N12" i="4"/>
  <c r="M12" i="4"/>
  <c r="L12" i="4"/>
  <c r="K12" i="4"/>
  <c r="Q11" i="4"/>
  <c r="P11" i="4"/>
  <c r="O11" i="4"/>
  <c r="N11" i="4"/>
  <c r="M11" i="4"/>
  <c r="L11" i="4"/>
  <c r="K11" i="4"/>
  <c r="Q10" i="4"/>
  <c r="P10" i="4"/>
  <c r="O10" i="4"/>
  <c r="N10" i="4"/>
  <c r="M10" i="4"/>
  <c r="L10" i="4"/>
  <c r="K10" i="4"/>
  <c r="Q9" i="4"/>
  <c r="P9" i="4"/>
  <c r="O9" i="4"/>
  <c r="N9" i="4"/>
  <c r="M9" i="4"/>
  <c r="L9" i="4"/>
  <c r="K9" i="4"/>
  <c r="Q8" i="4"/>
  <c r="P8" i="4"/>
  <c r="O8" i="4"/>
  <c r="N8" i="4"/>
  <c r="M8" i="4"/>
  <c r="L8" i="4"/>
  <c r="K8" i="4"/>
  <c r="Q7" i="4"/>
  <c r="P7" i="4"/>
  <c r="O7" i="4"/>
  <c r="N7" i="4"/>
  <c r="M7" i="4"/>
  <c r="L7" i="4"/>
  <c r="K7" i="4"/>
  <c r="Q6" i="4"/>
  <c r="P6" i="4"/>
  <c r="O6" i="4"/>
  <c r="N6" i="4"/>
  <c r="M6" i="4"/>
  <c r="L6" i="4"/>
  <c r="K6" i="4"/>
  <c r="Q5" i="4"/>
  <c r="P5" i="4"/>
  <c r="O5" i="4"/>
  <c r="N5" i="4"/>
  <c r="M5" i="4"/>
  <c r="L5" i="4"/>
  <c r="K5" i="4"/>
  <c r="Q4" i="4"/>
  <c r="P4" i="4"/>
  <c r="O4" i="4"/>
  <c r="N4" i="4"/>
  <c r="M4" i="4"/>
  <c r="L4" i="4"/>
  <c r="K4" i="4"/>
  <c r="Q3" i="4"/>
  <c r="P3" i="4"/>
  <c r="O3" i="4"/>
  <c r="N3" i="4"/>
  <c r="M3" i="4"/>
  <c r="L3" i="4"/>
  <c r="K3" i="4"/>
  <c r="B4" i="4"/>
  <c r="C4" i="4"/>
  <c r="D4" i="4"/>
  <c r="E4" i="4"/>
  <c r="F4" i="4"/>
  <c r="G4" i="4"/>
  <c r="H4" i="4"/>
  <c r="B5" i="4"/>
  <c r="C5" i="4"/>
  <c r="D5" i="4"/>
  <c r="E5" i="4"/>
  <c r="F5" i="4"/>
  <c r="G5" i="4"/>
  <c r="H5" i="4"/>
  <c r="B6" i="4"/>
  <c r="C6" i="4"/>
  <c r="D6" i="4"/>
  <c r="E6" i="4"/>
  <c r="F6" i="4"/>
  <c r="G6" i="4"/>
  <c r="H6" i="4"/>
  <c r="B7" i="4"/>
  <c r="C7" i="4"/>
  <c r="D7" i="4"/>
  <c r="E7" i="4"/>
  <c r="F7" i="4"/>
  <c r="G7" i="4"/>
  <c r="H7" i="4"/>
  <c r="B8" i="4"/>
  <c r="C8" i="4"/>
  <c r="D8" i="4"/>
  <c r="E8" i="4"/>
  <c r="F8" i="4"/>
  <c r="G8" i="4"/>
  <c r="H8" i="4"/>
  <c r="B9" i="4"/>
  <c r="C9" i="4"/>
  <c r="D9" i="4"/>
  <c r="E9" i="4"/>
  <c r="F9" i="4"/>
  <c r="G9" i="4"/>
  <c r="H9" i="4"/>
  <c r="B10" i="4"/>
  <c r="C10" i="4"/>
  <c r="D10" i="4"/>
  <c r="E10" i="4"/>
  <c r="F10" i="4"/>
  <c r="G10" i="4"/>
  <c r="H10" i="4"/>
  <c r="B11" i="4"/>
  <c r="C11" i="4"/>
  <c r="D11" i="4"/>
  <c r="E11" i="4"/>
  <c r="F11" i="4"/>
  <c r="G11" i="4"/>
  <c r="H11" i="4"/>
  <c r="B12" i="4"/>
  <c r="C12" i="4"/>
  <c r="D12" i="4"/>
  <c r="E12" i="4"/>
  <c r="F12" i="4"/>
  <c r="G12" i="4"/>
  <c r="H12" i="4"/>
  <c r="B13" i="4"/>
  <c r="C13" i="4"/>
  <c r="D13" i="4"/>
  <c r="E13" i="4"/>
  <c r="F13" i="4"/>
  <c r="G13" i="4"/>
  <c r="H13" i="4"/>
  <c r="B14" i="4"/>
  <c r="C14" i="4"/>
  <c r="D14" i="4"/>
  <c r="E14" i="4"/>
  <c r="F14" i="4"/>
  <c r="G14" i="4"/>
  <c r="H14" i="4"/>
  <c r="B15" i="4"/>
  <c r="C15" i="4"/>
  <c r="D15" i="4"/>
  <c r="E15" i="4"/>
  <c r="F15" i="4"/>
  <c r="G15" i="4"/>
  <c r="H15" i="4"/>
  <c r="B16" i="4"/>
  <c r="C16" i="4"/>
  <c r="D16" i="4"/>
  <c r="E16" i="4"/>
  <c r="F16" i="4"/>
  <c r="G16" i="4"/>
  <c r="H16" i="4"/>
  <c r="B17" i="4"/>
  <c r="C17" i="4"/>
  <c r="D17" i="4"/>
  <c r="E17" i="4"/>
  <c r="F17" i="4"/>
  <c r="G17" i="4"/>
  <c r="H17" i="4"/>
  <c r="B18" i="4"/>
  <c r="C18" i="4"/>
  <c r="D18" i="4"/>
  <c r="E18" i="4"/>
  <c r="F18" i="4"/>
  <c r="G18" i="4"/>
  <c r="H18" i="4"/>
  <c r="B19" i="4"/>
  <c r="C19" i="4"/>
  <c r="D19" i="4"/>
  <c r="E19" i="4"/>
  <c r="F19" i="4"/>
  <c r="G19" i="4"/>
  <c r="H19" i="4"/>
  <c r="B20" i="4"/>
  <c r="C20" i="4"/>
  <c r="D20" i="4"/>
  <c r="E20" i="4"/>
  <c r="F20" i="4"/>
  <c r="G20" i="4"/>
  <c r="H20" i="4"/>
  <c r="B21" i="4"/>
  <c r="C21" i="4"/>
  <c r="D21" i="4"/>
  <c r="E21" i="4"/>
  <c r="F21" i="4"/>
  <c r="G21" i="4"/>
  <c r="H21" i="4"/>
  <c r="B22" i="4"/>
  <c r="C22" i="4"/>
  <c r="D22" i="4"/>
  <c r="E22" i="4"/>
  <c r="F22" i="4"/>
  <c r="G22" i="4"/>
  <c r="H22" i="4"/>
  <c r="B23" i="4"/>
  <c r="C23" i="4"/>
  <c r="D23" i="4"/>
  <c r="E23" i="4"/>
  <c r="F23" i="4"/>
  <c r="G23" i="4"/>
  <c r="H23" i="4"/>
  <c r="B24" i="4"/>
  <c r="C24" i="4"/>
  <c r="D24" i="4"/>
  <c r="E24" i="4"/>
  <c r="F24" i="4"/>
  <c r="G24" i="4"/>
  <c r="H24" i="4"/>
  <c r="B25" i="4"/>
  <c r="C25" i="4"/>
  <c r="D25" i="4"/>
  <c r="E25" i="4"/>
  <c r="F25" i="4"/>
  <c r="G25" i="4"/>
  <c r="H25" i="4"/>
  <c r="B26" i="4"/>
  <c r="C26" i="4"/>
  <c r="D26" i="4"/>
  <c r="E26" i="4"/>
  <c r="F26" i="4"/>
  <c r="G26" i="4"/>
  <c r="H26" i="4"/>
  <c r="H3" i="4"/>
  <c r="G3" i="4"/>
  <c r="F3" i="4"/>
  <c r="E3" i="4"/>
  <c r="D3" i="4"/>
  <c r="C3" i="4"/>
  <c r="B3" i="4"/>
</calcChain>
</file>

<file path=xl/sharedStrings.xml><?xml version="1.0" encoding="utf-8"?>
<sst xmlns="http://schemas.openxmlformats.org/spreadsheetml/2006/main" count="433" uniqueCount="56">
  <si>
    <t>1</t>
  </si>
  <si>
    <t>19</t>
  </si>
  <si>
    <t>20</t>
  </si>
  <si>
    <t>21</t>
  </si>
  <si>
    <t>2</t>
  </si>
  <si>
    <t>0</t>
  </si>
  <si>
    <t>3</t>
  </si>
  <si>
    <t>4</t>
  </si>
  <si>
    <t>14</t>
  </si>
  <si>
    <t>22</t>
  </si>
  <si>
    <t>16</t>
  </si>
  <si>
    <t>17</t>
  </si>
  <si>
    <t>09</t>
  </si>
  <si>
    <t>11</t>
  </si>
  <si>
    <t>15</t>
  </si>
  <si>
    <t>10</t>
  </si>
  <si>
    <t>13</t>
  </si>
  <si>
    <t>18</t>
  </si>
  <si>
    <t>5</t>
  </si>
  <si>
    <t>6</t>
  </si>
  <si>
    <t>12</t>
  </si>
  <si>
    <t>08</t>
  </si>
  <si>
    <t>07</t>
  </si>
  <si>
    <t>23</t>
  </si>
  <si>
    <t>00</t>
  </si>
  <si>
    <t>06</t>
  </si>
  <si>
    <t>04</t>
  </si>
  <si>
    <t>01</t>
  </si>
  <si>
    <t>05</t>
  </si>
  <si>
    <t>02</t>
  </si>
  <si>
    <t>03</t>
  </si>
  <si>
    <t>Mandag</t>
  </si>
  <si>
    <t>Tirsdag</t>
  </si>
  <si>
    <t>Onsdag</t>
  </si>
  <si>
    <t>Torsdag</t>
  </si>
  <si>
    <t>Fredag</t>
  </si>
  <si>
    <t>Lørdag</t>
  </si>
  <si>
    <t>Søndag</t>
  </si>
  <si>
    <t>Day of Week</t>
  </si>
  <si>
    <t>Hour</t>
  </si>
  <si>
    <t>Sessions</t>
  </si>
  <si>
    <t>Avg. Order Value</t>
  </si>
  <si>
    <t>E-commerce Conversion Rate</t>
  </si>
  <si>
    <t>Time</t>
  </si>
  <si>
    <t>Sessioner (hele ugen)</t>
  </si>
  <si>
    <t>Sessioner (enkelte dage)</t>
  </si>
  <si>
    <t>Konvertering (enkelte dage)</t>
  </si>
  <si>
    <t>Basket size (enkelte dage)</t>
  </si>
  <si>
    <t>Konvertering (hele ugen)</t>
  </si>
  <si>
    <t>Basket size (hele ugen)</t>
  </si>
  <si>
    <t>Revenue</t>
  </si>
  <si>
    <t>Transactions</t>
  </si>
  <si>
    <t>Omsætning (hele ugen)</t>
  </si>
  <si>
    <t>Omsætning (enkelte dage)</t>
  </si>
  <si>
    <t>Ordre (hele ugen)</t>
  </si>
  <si>
    <t>Ordre (enkelte dage)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</si>
</sst>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2"/>
      <name val="Calibri"/>
      <family val="1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/>
    <xf numFmtId="164" fontId="0" fillId="0" borderId="0" xfId="0" applyNumberFormat="1" applyAlignment="1">
      <alignment horizontal="center"/>
    </xf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2" fontId="0" fillId="0" borderId="0" xfId="0" applyNumberFormat="1"/>
    <xf numFmtId="10" fontId="0" fillId="0" borderId="0" xfId="0" applyNumberFormat="1"/>
    <xf numFmtId="0" fontId="1" fillId="2" borderId="0" xfId="0" applyFont="1" applyFill="1"/>
    <xf numFmtId="0" fontId="0" fillId="0" borderId="0" xfId="0"/>
    <xf numFmtId="2" fontId="0" fillId="0" borderId="0" xfId="0" applyNumberFormat="1"/>
    <xf numFmtId="10" fontId="0" fillId="0" borderId="0" xfId="0" applyNumberFormat="1"/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0"/>
  <sheetViews>
    <sheetView workbookViewId="0"/>
  </sheetViews>
  <sheetFormatPr defaultRowHeight="15.6" x14ac:dyDescent="0.3"/>
  <cols>
    <col min="1" max="1" width="11.69921875" bestFit="1" customWidth="1"/>
    <col min="2" max="2" width="5.09765625" bestFit="1" customWidth="1"/>
    <col min="3" max="3" width="8.8984375" bestFit="1" customWidth="1"/>
    <col min="4" max="4" width="26.19921875" bestFit="1" customWidth="1"/>
    <col min="5" max="5" width="15.5" bestFit="1" customWidth="1"/>
    <col min="6" max="6" width="10.3984375" bestFit="1" customWidth="1"/>
    <col min="7" max="7" width="11.59765625" bestFit="1" customWidth="1"/>
  </cols>
  <sheetData>
    <row r="1" spans="1:7" x14ac:dyDescent="0.3">
      <c r="A1" s="12" t="s">
        <v>38</v>
      </c>
      <c r="B1" s="12" t="s">
        <v>39</v>
      </c>
      <c r="C1" s="12" t="s">
        <v>40</v>
      </c>
      <c r="D1" s="12" t="s">
        <v>42</v>
      </c>
      <c r="E1" s="12" t="s">
        <v>41</v>
      </c>
      <c r="F1" s="12" t="s">
        <v>50</v>
      </c>
      <c r="G1" s="12" t="s">
        <v>51</v>
      </c>
    </row>
    <row r="2" spans="1:7" x14ac:dyDescent="0.3">
      <c r="A2" s="13" t="s">
        <v>0</v>
      </c>
      <c r="B2" s="13" t="s">
        <v>2</v>
      </c>
      <c r="C2" s="13">
        <v>831</v>
      </c>
      <c r="D2" s="15">
        <v>0.16125150421179302</v>
      </c>
      <c r="E2" s="14">
        <v>1074.1940298507461</v>
      </c>
      <c r="F2" s="14">
        <v>143942</v>
      </c>
      <c r="G2" s="13">
        <v>134</v>
      </c>
    </row>
    <row r="3" spans="1:7" x14ac:dyDescent="0.3">
      <c r="A3" s="13" t="s">
        <v>4</v>
      </c>
      <c r="B3" s="13" t="s">
        <v>2</v>
      </c>
      <c r="C3" s="13">
        <v>816</v>
      </c>
      <c r="D3" s="15">
        <v>0.13970588235294118</v>
      </c>
      <c r="E3" s="14">
        <v>991.33333333333337</v>
      </c>
      <c r="F3" s="14">
        <v>113012</v>
      </c>
      <c r="G3" s="13">
        <v>114</v>
      </c>
    </row>
    <row r="4" spans="1:7" x14ac:dyDescent="0.3">
      <c r="A4" s="13" t="s">
        <v>5</v>
      </c>
      <c r="B4" s="13" t="s">
        <v>2</v>
      </c>
      <c r="C4" s="13">
        <v>799</v>
      </c>
      <c r="D4" s="15">
        <v>0.19774718397997496</v>
      </c>
      <c r="E4" s="14">
        <v>935.55696202531647</v>
      </c>
      <c r="F4" s="14">
        <v>147818</v>
      </c>
      <c r="G4" s="13">
        <v>158</v>
      </c>
    </row>
    <row r="5" spans="1:7" x14ac:dyDescent="0.3">
      <c r="A5" s="13" t="s">
        <v>5</v>
      </c>
      <c r="B5" s="13" t="s">
        <v>3</v>
      </c>
      <c r="C5" s="13">
        <v>792</v>
      </c>
      <c r="D5" s="15">
        <v>0.18939393939393939</v>
      </c>
      <c r="E5" s="14">
        <v>981.82</v>
      </c>
      <c r="F5" s="14">
        <v>147273</v>
      </c>
      <c r="G5" s="13">
        <v>150</v>
      </c>
    </row>
    <row r="6" spans="1:7" x14ac:dyDescent="0.3">
      <c r="A6" s="13" t="s">
        <v>5</v>
      </c>
      <c r="B6" s="13" t="s">
        <v>1</v>
      </c>
      <c r="C6" s="13">
        <v>781</v>
      </c>
      <c r="D6" s="15">
        <v>0.17029449423815621</v>
      </c>
      <c r="E6" s="14">
        <v>1010.4511278195489</v>
      </c>
      <c r="F6" s="14">
        <v>134390</v>
      </c>
      <c r="G6" s="13">
        <v>133</v>
      </c>
    </row>
    <row r="7" spans="1:7" x14ac:dyDescent="0.3">
      <c r="A7" s="13" t="s">
        <v>0</v>
      </c>
      <c r="B7" s="13" t="s">
        <v>1</v>
      </c>
      <c r="C7" s="13">
        <v>772</v>
      </c>
      <c r="D7" s="15">
        <v>0.15673575129533679</v>
      </c>
      <c r="E7" s="14">
        <v>952.71074380165294</v>
      </c>
      <c r="F7" s="14">
        <v>115278</v>
      </c>
      <c r="G7" s="13">
        <v>121</v>
      </c>
    </row>
    <row r="8" spans="1:7" x14ac:dyDescent="0.3">
      <c r="A8" s="13" t="s">
        <v>0</v>
      </c>
      <c r="B8" s="13" t="s">
        <v>3</v>
      </c>
      <c r="C8" s="13">
        <v>762</v>
      </c>
      <c r="D8" s="15">
        <v>0.17979002624671916</v>
      </c>
      <c r="E8" s="14">
        <v>976.64963503649642</v>
      </c>
      <c r="F8" s="14">
        <v>133801</v>
      </c>
      <c r="G8" s="13">
        <v>137</v>
      </c>
    </row>
    <row r="9" spans="1:7" x14ac:dyDescent="0.3">
      <c r="A9" s="13" t="s">
        <v>6</v>
      </c>
      <c r="B9" s="13" t="s">
        <v>2</v>
      </c>
      <c r="C9" s="13">
        <v>751</v>
      </c>
      <c r="D9" s="15">
        <v>0.17310252996005326</v>
      </c>
      <c r="E9" s="14">
        <v>993.46923076923076</v>
      </c>
      <c r="F9" s="14">
        <v>129151</v>
      </c>
      <c r="G9" s="13">
        <v>130</v>
      </c>
    </row>
    <row r="10" spans="1:7" x14ac:dyDescent="0.3">
      <c r="A10" s="13" t="s">
        <v>4</v>
      </c>
      <c r="B10" s="13" t="s">
        <v>3</v>
      </c>
      <c r="C10" s="13">
        <v>748</v>
      </c>
      <c r="D10" s="15">
        <v>0.16176470588235295</v>
      </c>
      <c r="E10" s="14">
        <v>1051.6859504132231</v>
      </c>
      <c r="F10" s="14">
        <v>127254</v>
      </c>
      <c r="G10" s="13">
        <v>121</v>
      </c>
    </row>
    <row r="11" spans="1:7" x14ac:dyDescent="0.3">
      <c r="A11" s="13" t="s">
        <v>6</v>
      </c>
      <c r="B11" s="13" t="s">
        <v>3</v>
      </c>
      <c r="C11" s="13">
        <v>718</v>
      </c>
      <c r="D11" s="15">
        <v>0.1894150417827298</v>
      </c>
      <c r="E11" s="14">
        <v>1034.125</v>
      </c>
      <c r="F11" s="14">
        <v>140641</v>
      </c>
      <c r="G11" s="13">
        <v>136</v>
      </c>
    </row>
    <row r="12" spans="1:7" x14ac:dyDescent="0.3">
      <c r="A12" s="13" t="s">
        <v>7</v>
      </c>
      <c r="B12" s="13" t="s">
        <v>2</v>
      </c>
      <c r="C12" s="13">
        <v>718</v>
      </c>
      <c r="D12" s="15">
        <v>0.1573816155988858</v>
      </c>
      <c r="E12" s="14">
        <v>929.73451327433634</v>
      </c>
      <c r="F12" s="14">
        <v>105060</v>
      </c>
      <c r="G12" s="13">
        <v>113</v>
      </c>
    </row>
    <row r="13" spans="1:7" x14ac:dyDescent="0.3">
      <c r="A13" s="13" t="s">
        <v>0</v>
      </c>
      <c r="B13" s="13" t="s">
        <v>8</v>
      </c>
      <c r="C13" s="13">
        <v>648</v>
      </c>
      <c r="D13" s="15">
        <v>0.18209876543209877</v>
      </c>
      <c r="E13" s="14">
        <v>1138.9406779661017</v>
      </c>
      <c r="F13" s="14">
        <v>134395</v>
      </c>
      <c r="G13" s="13">
        <v>118</v>
      </c>
    </row>
    <row r="14" spans="1:7" x14ac:dyDescent="0.3">
      <c r="A14" s="13" t="s">
        <v>7</v>
      </c>
      <c r="B14" s="13" t="s">
        <v>3</v>
      </c>
      <c r="C14" s="13">
        <v>648</v>
      </c>
      <c r="D14" s="15">
        <v>0.16358024691358025</v>
      </c>
      <c r="E14" s="14">
        <v>1069.0283018867924</v>
      </c>
      <c r="F14" s="14">
        <v>113317</v>
      </c>
      <c r="G14" s="13">
        <v>106</v>
      </c>
    </row>
    <row r="15" spans="1:7" x14ac:dyDescent="0.3">
      <c r="A15" s="13" t="s">
        <v>6</v>
      </c>
      <c r="B15" s="13" t="s">
        <v>1</v>
      </c>
      <c r="C15" s="13">
        <v>646</v>
      </c>
      <c r="D15" s="15">
        <v>0.1346749226006192</v>
      </c>
      <c r="E15" s="14">
        <v>1075.9425287356321</v>
      </c>
      <c r="F15" s="14">
        <v>93607</v>
      </c>
      <c r="G15" s="13">
        <v>87</v>
      </c>
    </row>
    <row r="16" spans="1:7" x14ac:dyDescent="0.3">
      <c r="A16" s="13" t="s">
        <v>5</v>
      </c>
      <c r="B16" s="13" t="s">
        <v>11</v>
      </c>
      <c r="C16" s="13">
        <v>634</v>
      </c>
      <c r="D16" s="15">
        <v>0.16719242902208201</v>
      </c>
      <c r="E16" s="14">
        <v>963.01886792452831</v>
      </c>
      <c r="F16" s="14">
        <v>102080</v>
      </c>
      <c r="G16" s="13">
        <v>106</v>
      </c>
    </row>
    <row r="17" spans="1:7" x14ac:dyDescent="0.3">
      <c r="A17" s="13" t="s">
        <v>0</v>
      </c>
      <c r="B17" s="13" t="s">
        <v>9</v>
      </c>
      <c r="C17" s="13">
        <v>614</v>
      </c>
      <c r="D17" s="15">
        <v>0.19543973941368079</v>
      </c>
      <c r="E17" s="14">
        <v>1153.2666666666667</v>
      </c>
      <c r="F17" s="14">
        <v>138392</v>
      </c>
      <c r="G17" s="13">
        <v>120</v>
      </c>
    </row>
    <row r="18" spans="1:7" x14ac:dyDescent="0.3">
      <c r="A18" s="13" t="s">
        <v>5</v>
      </c>
      <c r="B18" s="13" t="s">
        <v>10</v>
      </c>
      <c r="C18" s="13">
        <v>612</v>
      </c>
      <c r="D18" s="15">
        <v>0.16339869281045752</v>
      </c>
      <c r="E18" s="14">
        <v>1228.94</v>
      </c>
      <c r="F18" s="14">
        <v>122894</v>
      </c>
      <c r="G18" s="13">
        <v>100</v>
      </c>
    </row>
    <row r="19" spans="1:7" x14ac:dyDescent="0.3">
      <c r="A19" s="13" t="s">
        <v>5</v>
      </c>
      <c r="B19" s="13" t="s">
        <v>14</v>
      </c>
      <c r="C19" s="13">
        <v>609</v>
      </c>
      <c r="D19" s="15">
        <v>0.16584564860426929</v>
      </c>
      <c r="E19" s="14">
        <v>887.49504950495054</v>
      </c>
      <c r="F19" s="14">
        <v>89637</v>
      </c>
      <c r="G19" s="13">
        <v>101</v>
      </c>
    </row>
    <row r="20" spans="1:7" x14ac:dyDescent="0.3">
      <c r="A20" s="13" t="s">
        <v>4</v>
      </c>
      <c r="B20" s="13" t="s">
        <v>1</v>
      </c>
      <c r="C20" s="13">
        <v>607</v>
      </c>
      <c r="D20" s="15">
        <v>0.17462932454695224</v>
      </c>
      <c r="E20" s="14">
        <v>1066.3867924528302</v>
      </c>
      <c r="F20" s="14">
        <v>113037</v>
      </c>
      <c r="G20" s="13">
        <v>106</v>
      </c>
    </row>
    <row r="21" spans="1:7" x14ac:dyDescent="0.3">
      <c r="A21" s="13" t="s">
        <v>5</v>
      </c>
      <c r="B21" s="13" t="s">
        <v>8</v>
      </c>
      <c r="C21" s="13">
        <v>605</v>
      </c>
      <c r="D21" s="15">
        <v>0.17190082644628099</v>
      </c>
      <c r="E21" s="14">
        <v>935.29807692307691</v>
      </c>
      <c r="F21" s="14">
        <v>97271</v>
      </c>
      <c r="G21" s="13">
        <v>104</v>
      </c>
    </row>
    <row r="22" spans="1:7" x14ac:dyDescent="0.3">
      <c r="A22" s="13" t="s">
        <v>5</v>
      </c>
      <c r="B22" s="13" t="s">
        <v>17</v>
      </c>
      <c r="C22" s="13">
        <v>597</v>
      </c>
      <c r="D22" s="15">
        <v>0.15745393634840871</v>
      </c>
      <c r="E22" s="14">
        <v>915.51063829787233</v>
      </c>
      <c r="F22" s="14">
        <v>86058</v>
      </c>
      <c r="G22" s="13">
        <v>94</v>
      </c>
    </row>
    <row r="23" spans="1:7" x14ac:dyDescent="0.3">
      <c r="A23" s="13" t="s">
        <v>0</v>
      </c>
      <c r="B23" s="13" t="s">
        <v>10</v>
      </c>
      <c r="C23" s="13">
        <v>592</v>
      </c>
      <c r="D23" s="15">
        <v>0.16385135135135134</v>
      </c>
      <c r="E23" s="14">
        <v>1105.9175257731961</v>
      </c>
      <c r="F23" s="14">
        <v>107274</v>
      </c>
      <c r="G23" s="13">
        <v>97</v>
      </c>
    </row>
    <row r="24" spans="1:7" x14ac:dyDescent="0.3">
      <c r="A24" s="13" t="s">
        <v>7</v>
      </c>
      <c r="B24" s="13" t="s">
        <v>1</v>
      </c>
      <c r="C24" s="13">
        <v>592</v>
      </c>
      <c r="D24" s="15">
        <v>0.13513513513513514</v>
      </c>
      <c r="E24" s="14">
        <v>1035.6875</v>
      </c>
      <c r="F24" s="14">
        <v>82855</v>
      </c>
      <c r="G24" s="13">
        <v>80</v>
      </c>
    </row>
    <row r="25" spans="1:7" x14ac:dyDescent="0.3">
      <c r="A25" s="13" t="s">
        <v>18</v>
      </c>
      <c r="B25" s="13" t="s">
        <v>3</v>
      </c>
      <c r="C25" s="13">
        <v>576</v>
      </c>
      <c r="D25" s="15">
        <v>0.1267361111111111</v>
      </c>
      <c r="E25" s="14">
        <v>921.89041095890411</v>
      </c>
      <c r="F25" s="14">
        <v>67298</v>
      </c>
      <c r="G25" s="13">
        <v>73</v>
      </c>
    </row>
    <row r="26" spans="1:7" x14ac:dyDescent="0.3">
      <c r="A26" s="13" t="s">
        <v>0</v>
      </c>
      <c r="B26" s="13" t="s">
        <v>11</v>
      </c>
      <c r="C26" s="13">
        <v>570</v>
      </c>
      <c r="D26" s="15">
        <v>0.16666666666666666</v>
      </c>
      <c r="E26" s="14">
        <v>1002.8421052631578</v>
      </c>
      <c r="F26" s="14">
        <v>95270</v>
      </c>
      <c r="G26" s="13">
        <v>95</v>
      </c>
    </row>
    <row r="27" spans="1:7" x14ac:dyDescent="0.3">
      <c r="A27" s="13" t="s">
        <v>4</v>
      </c>
      <c r="B27" s="13" t="s">
        <v>12</v>
      </c>
      <c r="C27" s="13">
        <v>563</v>
      </c>
      <c r="D27" s="15">
        <v>0.17406749555950266</v>
      </c>
      <c r="E27" s="14">
        <v>1132.1020408163265</v>
      </c>
      <c r="F27" s="14">
        <v>110946</v>
      </c>
      <c r="G27" s="13">
        <v>98</v>
      </c>
    </row>
    <row r="28" spans="1:7" x14ac:dyDescent="0.3">
      <c r="A28" s="13" t="s">
        <v>0</v>
      </c>
      <c r="B28" s="13" t="s">
        <v>16</v>
      </c>
      <c r="C28" s="13">
        <v>551</v>
      </c>
      <c r="D28" s="15">
        <v>0.1705989110707804</v>
      </c>
      <c r="E28" s="14">
        <v>1045.563829787234</v>
      </c>
      <c r="F28" s="14">
        <v>98283</v>
      </c>
      <c r="G28" s="13">
        <v>94</v>
      </c>
    </row>
    <row r="29" spans="1:7" x14ac:dyDescent="0.3">
      <c r="A29" s="13" t="s">
        <v>4</v>
      </c>
      <c r="B29" s="13" t="s">
        <v>9</v>
      </c>
      <c r="C29" s="13">
        <v>545</v>
      </c>
      <c r="D29" s="15">
        <v>0.21100917431192662</v>
      </c>
      <c r="E29" s="14">
        <v>1081.4521739130435</v>
      </c>
      <c r="F29" s="14">
        <v>124367</v>
      </c>
      <c r="G29" s="13">
        <v>115</v>
      </c>
    </row>
    <row r="30" spans="1:7" x14ac:dyDescent="0.3">
      <c r="A30" s="13" t="s">
        <v>6</v>
      </c>
      <c r="B30" s="13" t="s">
        <v>11</v>
      </c>
      <c r="C30" s="13">
        <v>535</v>
      </c>
      <c r="D30" s="15">
        <v>0.14579439252336449</v>
      </c>
      <c r="E30" s="14">
        <v>1136.8589743589744</v>
      </c>
      <c r="F30" s="14">
        <v>88675</v>
      </c>
      <c r="G30" s="13">
        <v>78</v>
      </c>
    </row>
    <row r="31" spans="1:7" x14ac:dyDescent="0.3">
      <c r="A31" s="13" t="s">
        <v>18</v>
      </c>
      <c r="B31" s="13" t="s">
        <v>2</v>
      </c>
      <c r="C31" s="13">
        <v>534</v>
      </c>
      <c r="D31" s="15">
        <v>0.15168539325842698</v>
      </c>
      <c r="E31" s="14">
        <v>1003.1728395061729</v>
      </c>
      <c r="F31" s="14">
        <v>81257</v>
      </c>
      <c r="G31" s="13">
        <v>81</v>
      </c>
    </row>
    <row r="32" spans="1:7" x14ac:dyDescent="0.3">
      <c r="A32" s="13" t="s">
        <v>5</v>
      </c>
      <c r="B32" s="13" t="s">
        <v>20</v>
      </c>
      <c r="C32" s="13">
        <v>532</v>
      </c>
      <c r="D32" s="15">
        <v>0.12218045112781954</v>
      </c>
      <c r="E32" s="14">
        <v>1024.3846153846155</v>
      </c>
      <c r="F32" s="14">
        <v>66585</v>
      </c>
      <c r="G32" s="13">
        <v>65</v>
      </c>
    </row>
    <row r="33" spans="1:7" x14ac:dyDescent="0.3">
      <c r="A33" s="13" t="s">
        <v>0</v>
      </c>
      <c r="B33" s="13" t="s">
        <v>13</v>
      </c>
      <c r="C33" s="13">
        <v>531</v>
      </c>
      <c r="D33" s="15">
        <v>0.17890772128060264</v>
      </c>
      <c r="E33" s="14">
        <v>980.90526315789475</v>
      </c>
      <c r="F33" s="14">
        <v>93186</v>
      </c>
      <c r="G33" s="13">
        <v>95</v>
      </c>
    </row>
    <row r="34" spans="1:7" x14ac:dyDescent="0.3">
      <c r="A34" s="13" t="s">
        <v>0</v>
      </c>
      <c r="B34" s="13" t="s">
        <v>17</v>
      </c>
      <c r="C34" s="13">
        <v>531</v>
      </c>
      <c r="D34" s="15">
        <v>0.19962335216572505</v>
      </c>
      <c r="E34" s="14">
        <v>1012.3207547169811</v>
      </c>
      <c r="F34" s="14">
        <v>107306</v>
      </c>
      <c r="G34" s="13">
        <v>106</v>
      </c>
    </row>
    <row r="35" spans="1:7" x14ac:dyDescent="0.3">
      <c r="A35" s="13" t="s">
        <v>5</v>
      </c>
      <c r="B35" s="13" t="s">
        <v>13</v>
      </c>
      <c r="C35" s="13">
        <v>530</v>
      </c>
      <c r="D35" s="15">
        <v>0.13207547169811321</v>
      </c>
      <c r="E35" s="14">
        <v>1063.7857142857142</v>
      </c>
      <c r="F35" s="14">
        <v>74465</v>
      </c>
      <c r="G35" s="13">
        <v>70</v>
      </c>
    </row>
    <row r="36" spans="1:7" x14ac:dyDescent="0.3">
      <c r="A36" s="13" t="s">
        <v>4</v>
      </c>
      <c r="B36" s="13" t="s">
        <v>15</v>
      </c>
      <c r="C36" s="13">
        <v>521</v>
      </c>
      <c r="D36" s="15">
        <v>0.17082533589251439</v>
      </c>
      <c r="E36" s="14">
        <v>1129.0224719101125</v>
      </c>
      <c r="F36" s="14">
        <v>100483</v>
      </c>
      <c r="G36" s="13">
        <v>89</v>
      </c>
    </row>
    <row r="37" spans="1:7" x14ac:dyDescent="0.3">
      <c r="A37" s="13" t="s">
        <v>6</v>
      </c>
      <c r="B37" s="13" t="s">
        <v>9</v>
      </c>
      <c r="C37" s="13">
        <v>515</v>
      </c>
      <c r="D37" s="15">
        <v>0.2058252427184466</v>
      </c>
      <c r="E37" s="14">
        <v>1186.1415094339623</v>
      </c>
      <c r="F37" s="14">
        <v>125731</v>
      </c>
      <c r="G37" s="13">
        <v>106</v>
      </c>
    </row>
    <row r="38" spans="1:7" x14ac:dyDescent="0.3">
      <c r="A38" s="13" t="s">
        <v>4</v>
      </c>
      <c r="B38" s="13" t="s">
        <v>17</v>
      </c>
      <c r="C38" s="13">
        <v>514</v>
      </c>
      <c r="D38" s="15">
        <v>0.16536964980544747</v>
      </c>
      <c r="E38" s="14">
        <v>1026.1882352941177</v>
      </c>
      <c r="F38" s="14">
        <v>87226</v>
      </c>
      <c r="G38" s="13">
        <v>85</v>
      </c>
    </row>
    <row r="39" spans="1:7" x14ac:dyDescent="0.3">
      <c r="A39" s="13" t="s">
        <v>7</v>
      </c>
      <c r="B39" s="13" t="s">
        <v>17</v>
      </c>
      <c r="C39" s="13">
        <v>512</v>
      </c>
      <c r="D39" s="15">
        <v>0.119140625</v>
      </c>
      <c r="E39" s="14">
        <v>1064.2459016393443</v>
      </c>
      <c r="F39" s="14">
        <v>64919</v>
      </c>
      <c r="G39" s="13">
        <v>61</v>
      </c>
    </row>
    <row r="40" spans="1:7" x14ac:dyDescent="0.3">
      <c r="A40" s="13" t="s">
        <v>5</v>
      </c>
      <c r="B40" s="13" t="s">
        <v>16</v>
      </c>
      <c r="C40" s="13">
        <v>510</v>
      </c>
      <c r="D40" s="15">
        <v>0.12549019607843137</v>
      </c>
      <c r="E40" s="14">
        <v>990.234375</v>
      </c>
      <c r="F40" s="14">
        <v>63375</v>
      </c>
      <c r="G40" s="13">
        <v>64</v>
      </c>
    </row>
    <row r="41" spans="1:7" x14ac:dyDescent="0.3">
      <c r="A41" s="13" t="s">
        <v>7</v>
      </c>
      <c r="B41" s="13" t="s">
        <v>9</v>
      </c>
      <c r="C41" s="13">
        <v>508</v>
      </c>
      <c r="D41" s="15">
        <v>0.15157480314960631</v>
      </c>
      <c r="E41" s="14">
        <v>990.2467532467532</v>
      </c>
      <c r="F41" s="14">
        <v>76249</v>
      </c>
      <c r="G41" s="13">
        <v>77</v>
      </c>
    </row>
    <row r="42" spans="1:7" x14ac:dyDescent="0.3">
      <c r="A42" s="13" t="s">
        <v>4</v>
      </c>
      <c r="B42" s="13" t="s">
        <v>13</v>
      </c>
      <c r="C42" s="13">
        <v>507</v>
      </c>
      <c r="D42" s="15">
        <v>0.1854043392504931</v>
      </c>
      <c r="E42" s="14">
        <v>1122.81914893617</v>
      </c>
      <c r="F42" s="14">
        <v>105545</v>
      </c>
      <c r="G42" s="13">
        <v>94</v>
      </c>
    </row>
    <row r="43" spans="1:7" x14ac:dyDescent="0.3">
      <c r="A43" s="13" t="s">
        <v>5</v>
      </c>
      <c r="B43" s="13" t="s">
        <v>15</v>
      </c>
      <c r="C43" s="13">
        <v>501</v>
      </c>
      <c r="D43" s="15">
        <v>0.18962075848303392</v>
      </c>
      <c r="E43" s="14">
        <v>899</v>
      </c>
      <c r="F43" s="14">
        <v>85405</v>
      </c>
      <c r="G43" s="13">
        <v>95</v>
      </c>
    </row>
    <row r="44" spans="1:7" x14ac:dyDescent="0.3">
      <c r="A44" s="13" t="s">
        <v>5</v>
      </c>
      <c r="B44" s="13" t="s">
        <v>9</v>
      </c>
      <c r="C44" s="13">
        <v>499</v>
      </c>
      <c r="D44" s="15">
        <v>0.19839679358717435</v>
      </c>
      <c r="E44" s="14">
        <v>940.58585858585855</v>
      </c>
      <c r="F44" s="14">
        <v>93118</v>
      </c>
      <c r="G44" s="13">
        <v>99</v>
      </c>
    </row>
    <row r="45" spans="1:7" x14ac:dyDescent="0.3">
      <c r="A45" s="13" t="s">
        <v>18</v>
      </c>
      <c r="B45" s="13" t="s">
        <v>8</v>
      </c>
      <c r="C45" s="13">
        <v>498</v>
      </c>
      <c r="D45" s="15">
        <v>0.15662650602409639</v>
      </c>
      <c r="E45" s="14">
        <v>1121.0897435897436</v>
      </c>
      <c r="F45" s="14">
        <v>87445</v>
      </c>
      <c r="G45" s="13">
        <v>78</v>
      </c>
    </row>
    <row r="46" spans="1:7" x14ac:dyDescent="0.3">
      <c r="A46" s="13" t="s">
        <v>18</v>
      </c>
      <c r="B46" s="13" t="s">
        <v>1</v>
      </c>
      <c r="C46" s="13">
        <v>498</v>
      </c>
      <c r="D46" s="15">
        <v>0.15461847389558234</v>
      </c>
      <c r="E46" s="14">
        <v>1067.6623376623377</v>
      </c>
      <c r="F46" s="14">
        <v>82210</v>
      </c>
      <c r="G46" s="13">
        <v>77</v>
      </c>
    </row>
    <row r="47" spans="1:7" x14ac:dyDescent="0.3">
      <c r="A47" s="13" t="s">
        <v>0</v>
      </c>
      <c r="B47" s="13" t="s">
        <v>14</v>
      </c>
      <c r="C47" s="13">
        <v>495</v>
      </c>
      <c r="D47" s="15">
        <v>0.25656565656565655</v>
      </c>
      <c r="E47" s="14">
        <v>1057.732283464567</v>
      </c>
      <c r="F47" s="14">
        <v>134332</v>
      </c>
      <c r="G47" s="13">
        <v>127</v>
      </c>
    </row>
    <row r="48" spans="1:7" x14ac:dyDescent="0.3">
      <c r="A48" s="13" t="s">
        <v>4</v>
      </c>
      <c r="B48" s="13" t="s">
        <v>8</v>
      </c>
      <c r="C48" s="13">
        <v>493</v>
      </c>
      <c r="D48" s="15">
        <v>0.18052738336713997</v>
      </c>
      <c r="E48" s="14">
        <v>922.53932584269671</v>
      </c>
      <c r="F48" s="14">
        <v>82106</v>
      </c>
      <c r="G48" s="13">
        <v>89</v>
      </c>
    </row>
    <row r="49" spans="1:7" x14ac:dyDescent="0.3">
      <c r="A49" s="13" t="s">
        <v>6</v>
      </c>
      <c r="B49" s="13" t="s">
        <v>16</v>
      </c>
      <c r="C49" s="13">
        <v>492</v>
      </c>
      <c r="D49" s="15">
        <v>0.14227642276422764</v>
      </c>
      <c r="E49" s="14">
        <v>1148.0142857142855</v>
      </c>
      <c r="F49" s="14">
        <v>80361</v>
      </c>
      <c r="G49" s="13">
        <v>70</v>
      </c>
    </row>
    <row r="50" spans="1:7" x14ac:dyDescent="0.3">
      <c r="A50" s="13" t="s">
        <v>19</v>
      </c>
      <c r="B50" s="13" t="s">
        <v>15</v>
      </c>
      <c r="C50" s="13">
        <v>487</v>
      </c>
      <c r="D50" s="15">
        <v>0.16016427104722791</v>
      </c>
      <c r="E50" s="14">
        <v>999.47435897435889</v>
      </c>
      <c r="F50" s="14">
        <v>77959</v>
      </c>
      <c r="G50" s="13">
        <v>78</v>
      </c>
    </row>
    <row r="51" spans="1:7" x14ac:dyDescent="0.3">
      <c r="A51" s="13" t="s">
        <v>4</v>
      </c>
      <c r="B51" s="13" t="s">
        <v>10</v>
      </c>
      <c r="C51" s="13">
        <v>485</v>
      </c>
      <c r="D51" s="15">
        <v>0.19175257731958764</v>
      </c>
      <c r="E51" s="14">
        <v>1225.8817204301076</v>
      </c>
      <c r="F51" s="14">
        <v>114007</v>
      </c>
      <c r="G51" s="13">
        <v>93</v>
      </c>
    </row>
    <row r="52" spans="1:7" x14ac:dyDescent="0.3">
      <c r="A52" s="13" t="s">
        <v>19</v>
      </c>
      <c r="B52" s="13" t="s">
        <v>2</v>
      </c>
      <c r="C52" s="13">
        <v>485</v>
      </c>
      <c r="D52" s="15">
        <v>0.15257731958762888</v>
      </c>
      <c r="E52" s="14">
        <v>898.71621621621625</v>
      </c>
      <c r="F52" s="14">
        <v>66505</v>
      </c>
      <c r="G52" s="13">
        <v>74</v>
      </c>
    </row>
    <row r="53" spans="1:7" x14ac:dyDescent="0.3">
      <c r="A53" s="13" t="s">
        <v>19</v>
      </c>
      <c r="B53" s="13" t="s">
        <v>3</v>
      </c>
      <c r="C53" s="13">
        <v>485</v>
      </c>
      <c r="D53" s="15">
        <v>0.21649484536082475</v>
      </c>
      <c r="E53" s="14">
        <v>977.93333333333339</v>
      </c>
      <c r="F53" s="14">
        <v>102683</v>
      </c>
      <c r="G53" s="13">
        <v>105</v>
      </c>
    </row>
    <row r="54" spans="1:7" x14ac:dyDescent="0.3">
      <c r="A54" s="13" t="s">
        <v>19</v>
      </c>
      <c r="B54" s="13" t="s">
        <v>1</v>
      </c>
      <c r="C54" s="13">
        <v>478</v>
      </c>
      <c r="D54" s="15">
        <v>0.16736401673640167</v>
      </c>
      <c r="E54" s="14">
        <v>988.07500000000005</v>
      </c>
      <c r="F54" s="14">
        <v>79046</v>
      </c>
      <c r="G54" s="13">
        <v>80</v>
      </c>
    </row>
    <row r="55" spans="1:7" x14ac:dyDescent="0.3">
      <c r="A55" s="13" t="s">
        <v>4</v>
      </c>
      <c r="B55" s="13" t="s">
        <v>16</v>
      </c>
      <c r="C55" s="13">
        <v>477</v>
      </c>
      <c r="D55" s="15">
        <v>0.18238993710691823</v>
      </c>
      <c r="E55" s="14">
        <v>1191.4827586206895</v>
      </c>
      <c r="F55" s="14">
        <v>103659</v>
      </c>
      <c r="G55" s="13">
        <v>87</v>
      </c>
    </row>
    <row r="56" spans="1:7" x14ac:dyDescent="0.3">
      <c r="A56" s="13" t="s">
        <v>7</v>
      </c>
      <c r="B56" s="13" t="s">
        <v>11</v>
      </c>
      <c r="C56" s="13">
        <v>477</v>
      </c>
      <c r="D56" s="15">
        <v>0.1278825995807128</v>
      </c>
      <c r="E56" s="14">
        <v>949.09836065573779</v>
      </c>
      <c r="F56" s="14">
        <v>57895</v>
      </c>
      <c r="G56" s="13">
        <v>61</v>
      </c>
    </row>
    <row r="57" spans="1:7" x14ac:dyDescent="0.3">
      <c r="A57" s="13" t="s">
        <v>18</v>
      </c>
      <c r="B57" s="13" t="s">
        <v>13</v>
      </c>
      <c r="C57" s="13">
        <v>476</v>
      </c>
      <c r="D57" s="15">
        <v>0.12815126050420167</v>
      </c>
      <c r="E57" s="14">
        <v>1014.0819672131147</v>
      </c>
      <c r="F57" s="14">
        <v>61859</v>
      </c>
      <c r="G57" s="13">
        <v>61</v>
      </c>
    </row>
    <row r="58" spans="1:7" x14ac:dyDescent="0.3">
      <c r="A58" s="13" t="s">
        <v>18</v>
      </c>
      <c r="B58" s="13" t="s">
        <v>11</v>
      </c>
      <c r="C58" s="13">
        <v>474</v>
      </c>
      <c r="D58" s="15">
        <v>0.11392405063291139</v>
      </c>
      <c r="E58" s="14">
        <v>898.5</v>
      </c>
      <c r="F58" s="14">
        <v>48519</v>
      </c>
      <c r="G58" s="13">
        <v>54</v>
      </c>
    </row>
    <row r="59" spans="1:7" x14ac:dyDescent="0.3">
      <c r="A59" s="13" t="s">
        <v>7</v>
      </c>
      <c r="B59" s="13" t="s">
        <v>16</v>
      </c>
      <c r="C59" s="13">
        <v>473</v>
      </c>
      <c r="D59" s="15">
        <v>0.15856236786469344</v>
      </c>
      <c r="E59" s="14">
        <v>1339.28</v>
      </c>
      <c r="F59" s="14">
        <v>100446</v>
      </c>
      <c r="G59" s="13">
        <v>75</v>
      </c>
    </row>
    <row r="60" spans="1:7" x14ac:dyDescent="0.3">
      <c r="A60" s="13" t="s">
        <v>4</v>
      </c>
      <c r="B60" s="13" t="s">
        <v>11</v>
      </c>
      <c r="C60" s="13">
        <v>470</v>
      </c>
      <c r="D60" s="15">
        <v>0.16382978723404254</v>
      </c>
      <c r="E60" s="14">
        <v>1115.0259740259739</v>
      </c>
      <c r="F60" s="14">
        <v>85857</v>
      </c>
      <c r="G60" s="13">
        <v>77</v>
      </c>
    </row>
    <row r="61" spans="1:7" x14ac:dyDescent="0.3">
      <c r="A61" s="13" t="s">
        <v>0</v>
      </c>
      <c r="B61" s="13" t="s">
        <v>20</v>
      </c>
      <c r="C61" s="13">
        <v>469</v>
      </c>
      <c r="D61" s="15">
        <v>0.17484008528784648</v>
      </c>
      <c r="E61" s="14">
        <v>1196.9878048780488</v>
      </c>
      <c r="F61" s="14">
        <v>98153</v>
      </c>
      <c r="G61" s="13">
        <v>82</v>
      </c>
    </row>
    <row r="62" spans="1:7" x14ac:dyDescent="0.3">
      <c r="A62" s="13" t="s">
        <v>18</v>
      </c>
      <c r="B62" s="13" t="s">
        <v>16</v>
      </c>
      <c r="C62" s="13">
        <v>468</v>
      </c>
      <c r="D62" s="15">
        <v>0.1388888888888889</v>
      </c>
      <c r="E62" s="14">
        <v>1172.3230769230768</v>
      </c>
      <c r="F62" s="14">
        <v>76201</v>
      </c>
      <c r="G62" s="13">
        <v>65</v>
      </c>
    </row>
    <row r="63" spans="1:7" x14ac:dyDescent="0.3">
      <c r="A63" s="13" t="s">
        <v>4</v>
      </c>
      <c r="B63" s="13" t="s">
        <v>20</v>
      </c>
      <c r="C63" s="13">
        <v>466</v>
      </c>
      <c r="D63" s="15">
        <v>0.18240343347639484</v>
      </c>
      <c r="E63" s="14">
        <v>1139.9647058823527</v>
      </c>
      <c r="F63" s="14">
        <v>96897</v>
      </c>
      <c r="G63" s="13">
        <v>85</v>
      </c>
    </row>
    <row r="64" spans="1:7" x14ac:dyDescent="0.3">
      <c r="A64" s="13" t="s">
        <v>6</v>
      </c>
      <c r="B64" s="13" t="s">
        <v>14</v>
      </c>
      <c r="C64" s="13">
        <v>466</v>
      </c>
      <c r="D64" s="15">
        <v>0.17167381974248927</v>
      </c>
      <c r="E64" s="14">
        <v>1251.5625</v>
      </c>
      <c r="F64" s="14">
        <v>100125</v>
      </c>
      <c r="G64" s="13">
        <v>80</v>
      </c>
    </row>
    <row r="65" spans="1:7" x14ac:dyDescent="0.3">
      <c r="A65" s="13" t="s">
        <v>4</v>
      </c>
      <c r="B65" s="13" t="s">
        <v>14</v>
      </c>
      <c r="C65" s="13">
        <v>465</v>
      </c>
      <c r="D65" s="15">
        <v>0.18279569892473119</v>
      </c>
      <c r="E65" s="14">
        <v>1088.0705882352941</v>
      </c>
      <c r="F65" s="14">
        <v>92486</v>
      </c>
      <c r="G65" s="13">
        <v>85</v>
      </c>
    </row>
    <row r="66" spans="1:7" x14ac:dyDescent="0.3">
      <c r="A66" s="13" t="s">
        <v>6</v>
      </c>
      <c r="B66" s="13" t="s">
        <v>8</v>
      </c>
      <c r="C66" s="13">
        <v>464</v>
      </c>
      <c r="D66" s="15">
        <v>0.15948275862068967</v>
      </c>
      <c r="E66" s="14">
        <v>1142.3918918918919</v>
      </c>
      <c r="F66" s="14">
        <v>84537</v>
      </c>
      <c r="G66" s="13">
        <v>74</v>
      </c>
    </row>
    <row r="67" spans="1:7" x14ac:dyDescent="0.3">
      <c r="A67" s="13" t="s">
        <v>19</v>
      </c>
      <c r="B67" s="13" t="s">
        <v>12</v>
      </c>
      <c r="C67" s="13">
        <v>459</v>
      </c>
      <c r="D67" s="15">
        <v>0.13289760348583879</v>
      </c>
      <c r="E67" s="14">
        <v>1051.5081967213114</v>
      </c>
      <c r="F67" s="14">
        <v>64142</v>
      </c>
      <c r="G67" s="13">
        <v>61</v>
      </c>
    </row>
    <row r="68" spans="1:7" x14ac:dyDescent="0.3">
      <c r="A68" s="13" t="s">
        <v>0</v>
      </c>
      <c r="B68" s="13" t="s">
        <v>15</v>
      </c>
      <c r="C68" s="13">
        <v>457</v>
      </c>
      <c r="D68" s="15">
        <v>0.17505470459518599</v>
      </c>
      <c r="E68" s="14">
        <v>1156.8875</v>
      </c>
      <c r="F68" s="14">
        <v>92551</v>
      </c>
      <c r="G68" s="13">
        <v>80</v>
      </c>
    </row>
    <row r="69" spans="1:7" x14ac:dyDescent="0.3">
      <c r="A69" s="13" t="s">
        <v>6</v>
      </c>
      <c r="B69" s="13" t="s">
        <v>10</v>
      </c>
      <c r="C69" s="13">
        <v>456</v>
      </c>
      <c r="D69" s="15">
        <v>0.12719298245614036</v>
      </c>
      <c r="E69" s="14">
        <v>1070.6896551724137</v>
      </c>
      <c r="F69" s="14">
        <v>62100</v>
      </c>
      <c r="G69" s="13">
        <v>58</v>
      </c>
    </row>
    <row r="70" spans="1:7" x14ac:dyDescent="0.3">
      <c r="A70" s="13" t="s">
        <v>7</v>
      </c>
      <c r="B70" s="13" t="s">
        <v>14</v>
      </c>
      <c r="C70" s="13">
        <v>456</v>
      </c>
      <c r="D70" s="15">
        <v>0.14254385964912281</v>
      </c>
      <c r="E70" s="14">
        <v>1112.2769230769231</v>
      </c>
      <c r="F70" s="14">
        <v>72298</v>
      </c>
      <c r="G70" s="13">
        <v>65</v>
      </c>
    </row>
    <row r="71" spans="1:7" x14ac:dyDescent="0.3">
      <c r="A71" s="13" t="s">
        <v>18</v>
      </c>
      <c r="B71" s="13" t="s">
        <v>15</v>
      </c>
      <c r="C71" s="13">
        <v>455</v>
      </c>
      <c r="D71" s="15">
        <v>0.13626373626373625</v>
      </c>
      <c r="E71" s="14">
        <v>1246.3064516129032</v>
      </c>
      <c r="F71" s="14">
        <v>77271</v>
      </c>
      <c r="G71" s="13">
        <v>62</v>
      </c>
    </row>
    <row r="72" spans="1:7" x14ac:dyDescent="0.3">
      <c r="A72" s="13" t="s">
        <v>6</v>
      </c>
      <c r="B72" s="13" t="s">
        <v>15</v>
      </c>
      <c r="C72" s="13">
        <v>452</v>
      </c>
      <c r="D72" s="15">
        <v>0.18141592920353983</v>
      </c>
      <c r="E72" s="14">
        <v>1017.890243902439</v>
      </c>
      <c r="F72" s="14">
        <v>83467</v>
      </c>
      <c r="G72" s="13">
        <v>82</v>
      </c>
    </row>
    <row r="73" spans="1:7" x14ac:dyDescent="0.3">
      <c r="A73" s="13" t="s">
        <v>7</v>
      </c>
      <c r="B73" s="13" t="s">
        <v>8</v>
      </c>
      <c r="C73" s="13">
        <v>452</v>
      </c>
      <c r="D73" s="15">
        <v>0.18584070796460178</v>
      </c>
      <c r="E73" s="14">
        <v>1021.7738095238095</v>
      </c>
      <c r="F73" s="14">
        <v>85829</v>
      </c>
      <c r="G73" s="13">
        <v>84</v>
      </c>
    </row>
    <row r="74" spans="1:7" x14ac:dyDescent="0.3">
      <c r="A74" s="13" t="s">
        <v>7</v>
      </c>
      <c r="B74" s="13" t="s">
        <v>10</v>
      </c>
      <c r="C74" s="13">
        <v>450</v>
      </c>
      <c r="D74" s="15">
        <v>0.16</v>
      </c>
      <c r="E74" s="14">
        <v>1149.9722222222224</v>
      </c>
      <c r="F74" s="14">
        <v>82798</v>
      </c>
      <c r="G74" s="13">
        <v>72</v>
      </c>
    </row>
    <row r="75" spans="1:7" x14ac:dyDescent="0.3">
      <c r="A75" s="13" t="s">
        <v>19</v>
      </c>
      <c r="B75" s="13" t="s">
        <v>13</v>
      </c>
      <c r="C75" s="13">
        <v>448</v>
      </c>
      <c r="D75" s="15">
        <v>0.17857142857142858</v>
      </c>
      <c r="E75" s="14">
        <v>1012.95</v>
      </c>
      <c r="F75" s="14">
        <v>81036</v>
      </c>
      <c r="G75" s="13">
        <v>80</v>
      </c>
    </row>
    <row r="76" spans="1:7" x14ac:dyDescent="0.3">
      <c r="A76" s="13" t="s">
        <v>19</v>
      </c>
      <c r="B76" s="13" t="s">
        <v>8</v>
      </c>
      <c r="C76" s="13">
        <v>447</v>
      </c>
      <c r="D76" s="15">
        <v>0.1767337807606264</v>
      </c>
      <c r="E76" s="14">
        <v>1216.7721518987341</v>
      </c>
      <c r="F76" s="14">
        <v>96125</v>
      </c>
      <c r="G76" s="13">
        <v>79</v>
      </c>
    </row>
    <row r="77" spans="1:7" x14ac:dyDescent="0.3">
      <c r="A77" s="13" t="s">
        <v>19</v>
      </c>
      <c r="B77" s="13" t="s">
        <v>10</v>
      </c>
      <c r="C77" s="13">
        <v>447</v>
      </c>
      <c r="D77" s="15">
        <v>0.1767337807606264</v>
      </c>
      <c r="E77" s="14">
        <v>873.30379746835445</v>
      </c>
      <c r="F77" s="14">
        <v>68991</v>
      </c>
      <c r="G77" s="13">
        <v>79</v>
      </c>
    </row>
    <row r="78" spans="1:7" x14ac:dyDescent="0.3">
      <c r="A78" s="13" t="s">
        <v>7</v>
      </c>
      <c r="B78" s="13" t="s">
        <v>15</v>
      </c>
      <c r="C78" s="13">
        <v>445</v>
      </c>
      <c r="D78" s="15">
        <v>0.16179775280898875</v>
      </c>
      <c r="E78" s="14">
        <v>1285.8055555555557</v>
      </c>
      <c r="F78" s="14">
        <v>92578</v>
      </c>
      <c r="G78" s="13">
        <v>72</v>
      </c>
    </row>
    <row r="79" spans="1:7" x14ac:dyDescent="0.3">
      <c r="A79" s="13" t="s">
        <v>19</v>
      </c>
      <c r="B79" s="13" t="s">
        <v>14</v>
      </c>
      <c r="C79" s="13">
        <v>444</v>
      </c>
      <c r="D79" s="15">
        <v>0.17342342342342343</v>
      </c>
      <c r="E79" s="14">
        <v>992.77922077922085</v>
      </c>
      <c r="F79" s="14">
        <v>76444</v>
      </c>
      <c r="G79" s="13">
        <v>77</v>
      </c>
    </row>
    <row r="80" spans="1:7" x14ac:dyDescent="0.3">
      <c r="A80" s="13" t="s">
        <v>6</v>
      </c>
      <c r="B80" s="13" t="s">
        <v>17</v>
      </c>
      <c r="C80" s="13">
        <v>441</v>
      </c>
      <c r="D80" s="15">
        <v>0.15192743764172337</v>
      </c>
      <c r="E80" s="14">
        <v>1006.4328358208955</v>
      </c>
      <c r="F80" s="14">
        <v>67431</v>
      </c>
      <c r="G80" s="13">
        <v>67</v>
      </c>
    </row>
    <row r="81" spans="1:7" x14ac:dyDescent="0.3">
      <c r="A81" s="13" t="s">
        <v>4</v>
      </c>
      <c r="B81" s="13" t="s">
        <v>21</v>
      </c>
      <c r="C81" s="13">
        <v>440</v>
      </c>
      <c r="D81" s="15">
        <v>0.15227272727272728</v>
      </c>
      <c r="E81" s="14">
        <v>1160.1194029850744</v>
      </c>
      <c r="F81" s="14">
        <v>77728</v>
      </c>
      <c r="G81" s="13">
        <v>67</v>
      </c>
    </row>
    <row r="82" spans="1:7" x14ac:dyDescent="0.3">
      <c r="A82" s="13" t="s">
        <v>18</v>
      </c>
      <c r="B82" s="13" t="s">
        <v>9</v>
      </c>
      <c r="C82" s="13">
        <v>440</v>
      </c>
      <c r="D82" s="15">
        <v>0.19090909090909092</v>
      </c>
      <c r="E82" s="14">
        <v>1035.7142857142858</v>
      </c>
      <c r="F82" s="14">
        <v>87000</v>
      </c>
      <c r="G82" s="13">
        <v>84</v>
      </c>
    </row>
    <row r="83" spans="1:7" x14ac:dyDescent="0.3">
      <c r="A83" s="13" t="s">
        <v>19</v>
      </c>
      <c r="B83" s="13" t="s">
        <v>11</v>
      </c>
      <c r="C83" s="13">
        <v>435</v>
      </c>
      <c r="D83" s="15">
        <v>0.14022988505747128</v>
      </c>
      <c r="E83" s="14">
        <v>951.22950819672133</v>
      </c>
      <c r="F83" s="14">
        <v>58025</v>
      </c>
      <c r="G83" s="13">
        <v>61</v>
      </c>
    </row>
    <row r="84" spans="1:7" x14ac:dyDescent="0.3">
      <c r="A84" s="13" t="s">
        <v>7</v>
      </c>
      <c r="B84" s="13" t="s">
        <v>12</v>
      </c>
      <c r="C84" s="13">
        <v>432</v>
      </c>
      <c r="D84" s="15">
        <v>0.18981481481481483</v>
      </c>
      <c r="E84" s="14">
        <v>1081.3780487804877</v>
      </c>
      <c r="F84" s="14">
        <v>88673</v>
      </c>
      <c r="G84" s="13">
        <v>82</v>
      </c>
    </row>
    <row r="85" spans="1:7" x14ac:dyDescent="0.3">
      <c r="A85" s="13" t="s">
        <v>19</v>
      </c>
      <c r="B85" s="13" t="s">
        <v>17</v>
      </c>
      <c r="C85" s="13">
        <v>432</v>
      </c>
      <c r="D85" s="15">
        <v>0.15740740740740741</v>
      </c>
      <c r="E85" s="14">
        <v>1065.8676470588236</v>
      </c>
      <c r="F85" s="14">
        <v>72479</v>
      </c>
      <c r="G85" s="13">
        <v>68</v>
      </c>
    </row>
    <row r="86" spans="1:7" x14ac:dyDescent="0.3">
      <c r="A86" s="13" t="s">
        <v>18</v>
      </c>
      <c r="B86" s="13" t="s">
        <v>12</v>
      </c>
      <c r="C86" s="13">
        <v>430</v>
      </c>
      <c r="D86" s="15">
        <v>0.16744186046511628</v>
      </c>
      <c r="E86" s="14">
        <v>1097.2083333333333</v>
      </c>
      <c r="F86" s="14">
        <v>78999</v>
      </c>
      <c r="G86" s="13">
        <v>72</v>
      </c>
    </row>
    <row r="87" spans="1:7" x14ac:dyDescent="0.3">
      <c r="A87" s="13" t="s">
        <v>7</v>
      </c>
      <c r="B87" s="13" t="s">
        <v>20</v>
      </c>
      <c r="C87" s="13">
        <v>428</v>
      </c>
      <c r="D87" s="15">
        <v>0.16822429906542055</v>
      </c>
      <c r="E87" s="14">
        <v>1056.9027777777778</v>
      </c>
      <c r="F87" s="14">
        <v>76097</v>
      </c>
      <c r="G87" s="13">
        <v>72</v>
      </c>
    </row>
    <row r="88" spans="1:7" x14ac:dyDescent="0.3">
      <c r="A88" s="13" t="s">
        <v>18</v>
      </c>
      <c r="B88" s="13" t="s">
        <v>10</v>
      </c>
      <c r="C88" s="13">
        <v>427</v>
      </c>
      <c r="D88" s="15">
        <v>0.12646370023419204</v>
      </c>
      <c r="E88" s="14">
        <v>1019.8333333333334</v>
      </c>
      <c r="F88" s="14">
        <v>55071</v>
      </c>
      <c r="G88" s="13">
        <v>54</v>
      </c>
    </row>
    <row r="89" spans="1:7" x14ac:dyDescent="0.3">
      <c r="A89" s="13" t="s">
        <v>18</v>
      </c>
      <c r="B89" s="13" t="s">
        <v>20</v>
      </c>
      <c r="C89" s="13">
        <v>423</v>
      </c>
      <c r="D89" s="15">
        <v>0.16784869976359337</v>
      </c>
      <c r="E89" s="14">
        <v>1207.6901408450703</v>
      </c>
      <c r="F89" s="14">
        <v>85746</v>
      </c>
      <c r="G89" s="13">
        <v>71</v>
      </c>
    </row>
    <row r="90" spans="1:7" x14ac:dyDescent="0.3">
      <c r="A90" s="13" t="s">
        <v>19</v>
      </c>
      <c r="B90" s="13" t="s">
        <v>9</v>
      </c>
      <c r="C90" s="13">
        <v>421</v>
      </c>
      <c r="D90" s="15">
        <v>0.18764845605700711</v>
      </c>
      <c r="E90" s="14">
        <v>1019.2151898734178</v>
      </c>
      <c r="F90" s="14">
        <v>80518</v>
      </c>
      <c r="G90" s="13">
        <v>79</v>
      </c>
    </row>
    <row r="91" spans="1:7" x14ac:dyDescent="0.3">
      <c r="A91" s="13" t="s">
        <v>18</v>
      </c>
      <c r="B91" s="13" t="s">
        <v>14</v>
      </c>
      <c r="C91" s="13">
        <v>417</v>
      </c>
      <c r="D91" s="15">
        <v>0.12709832134292565</v>
      </c>
      <c r="E91" s="14">
        <v>1037.6037735849056</v>
      </c>
      <c r="F91" s="14">
        <v>54993</v>
      </c>
      <c r="G91" s="13">
        <v>53</v>
      </c>
    </row>
    <row r="92" spans="1:7" x14ac:dyDescent="0.3">
      <c r="A92" s="13" t="s">
        <v>6</v>
      </c>
      <c r="B92" s="13" t="s">
        <v>12</v>
      </c>
      <c r="C92" s="13">
        <v>416</v>
      </c>
      <c r="D92" s="15">
        <v>0.12980769230769232</v>
      </c>
      <c r="E92" s="14">
        <v>1027.0740740740741</v>
      </c>
      <c r="F92" s="14">
        <v>55462</v>
      </c>
      <c r="G92" s="13">
        <v>54</v>
      </c>
    </row>
    <row r="93" spans="1:7" x14ac:dyDescent="0.3">
      <c r="A93" s="13" t="s">
        <v>18</v>
      </c>
      <c r="B93" s="13" t="s">
        <v>17</v>
      </c>
      <c r="C93" s="13">
        <v>415</v>
      </c>
      <c r="D93" s="15">
        <v>0.11566265060240964</v>
      </c>
      <c r="E93" s="14">
        <v>955.4375</v>
      </c>
      <c r="F93" s="14">
        <v>45861</v>
      </c>
      <c r="G93" s="13">
        <v>48</v>
      </c>
    </row>
    <row r="94" spans="1:7" x14ac:dyDescent="0.3">
      <c r="A94" s="13" t="s">
        <v>19</v>
      </c>
      <c r="B94" s="13" t="s">
        <v>16</v>
      </c>
      <c r="C94" s="13">
        <v>413</v>
      </c>
      <c r="D94" s="15">
        <v>0.1864406779661017</v>
      </c>
      <c r="E94" s="14">
        <v>1058.181818181818</v>
      </c>
      <c r="F94" s="14">
        <v>81480</v>
      </c>
      <c r="G94" s="13">
        <v>77</v>
      </c>
    </row>
    <row r="95" spans="1:7" x14ac:dyDescent="0.3">
      <c r="A95" s="13" t="s">
        <v>6</v>
      </c>
      <c r="B95" s="13" t="s">
        <v>13</v>
      </c>
      <c r="C95" s="13">
        <v>411</v>
      </c>
      <c r="D95" s="15">
        <v>0.17761557177615572</v>
      </c>
      <c r="E95" s="14">
        <v>1099.2054794520548</v>
      </c>
      <c r="F95" s="14">
        <v>80242</v>
      </c>
      <c r="G95" s="13">
        <v>73</v>
      </c>
    </row>
    <row r="96" spans="1:7" x14ac:dyDescent="0.3">
      <c r="A96" s="13" t="s">
        <v>19</v>
      </c>
      <c r="B96" s="13" t="s">
        <v>20</v>
      </c>
      <c r="C96" s="13">
        <v>411</v>
      </c>
      <c r="D96" s="15">
        <v>0.16788321167883211</v>
      </c>
      <c r="E96" s="14">
        <v>984.5797101449275</v>
      </c>
      <c r="F96" s="14">
        <v>67936</v>
      </c>
      <c r="G96" s="13">
        <v>69</v>
      </c>
    </row>
    <row r="97" spans="1:7" x14ac:dyDescent="0.3">
      <c r="A97" s="13" t="s">
        <v>5</v>
      </c>
      <c r="B97" s="13" t="s">
        <v>12</v>
      </c>
      <c r="C97" s="13">
        <v>406</v>
      </c>
      <c r="D97" s="15">
        <v>0.1748768472906404</v>
      </c>
      <c r="E97" s="14">
        <v>926.08450704225345</v>
      </c>
      <c r="F97" s="14">
        <v>65752</v>
      </c>
      <c r="G97" s="13">
        <v>71</v>
      </c>
    </row>
    <row r="98" spans="1:7" x14ac:dyDescent="0.3">
      <c r="A98" s="13" t="s">
        <v>0</v>
      </c>
      <c r="B98" s="13" t="s">
        <v>12</v>
      </c>
      <c r="C98" s="13">
        <v>406</v>
      </c>
      <c r="D98" s="15">
        <v>0.19458128078817735</v>
      </c>
      <c r="E98" s="14">
        <v>1136.0632911392404</v>
      </c>
      <c r="F98" s="14">
        <v>89749</v>
      </c>
      <c r="G98" s="13">
        <v>79</v>
      </c>
    </row>
    <row r="99" spans="1:7" x14ac:dyDescent="0.3">
      <c r="A99" s="13" t="s">
        <v>6</v>
      </c>
      <c r="B99" s="13" t="s">
        <v>20</v>
      </c>
      <c r="C99" s="13">
        <v>406</v>
      </c>
      <c r="D99" s="15">
        <v>0.18226600985221675</v>
      </c>
      <c r="E99" s="14">
        <v>1188.6756756756756</v>
      </c>
      <c r="F99" s="14">
        <v>87962</v>
      </c>
      <c r="G99" s="13">
        <v>74</v>
      </c>
    </row>
    <row r="100" spans="1:7" x14ac:dyDescent="0.3">
      <c r="A100" s="13" t="s">
        <v>7</v>
      </c>
      <c r="B100" s="13" t="s">
        <v>13</v>
      </c>
      <c r="C100" s="13">
        <v>389</v>
      </c>
      <c r="D100" s="15">
        <v>0.17480719794344474</v>
      </c>
      <c r="E100" s="14">
        <v>1141.6029411764705</v>
      </c>
      <c r="F100" s="14">
        <v>77629</v>
      </c>
      <c r="G100" s="13">
        <v>68</v>
      </c>
    </row>
    <row r="101" spans="1:7" x14ac:dyDescent="0.3">
      <c r="A101" s="13" t="s">
        <v>19</v>
      </c>
      <c r="B101" s="13" t="s">
        <v>21</v>
      </c>
      <c r="C101" s="13">
        <v>383</v>
      </c>
      <c r="D101" s="15">
        <v>0.1514360313315927</v>
      </c>
      <c r="E101" s="14">
        <v>927.25862068965523</v>
      </c>
      <c r="F101" s="14">
        <v>53781</v>
      </c>
      <c r="G101" s="13">
        <v>58</v>
      </c>
    </row>
    <row r="102" spans="1:7" x14ac:dyDescent="0.3">
      <c r="A102" s="13" t="s">
        <v>7</v>
      </c>
      <c r="B102" s="13" t="s">
        <v>21</v>
      </c>
      <c r="C102" s="13">
        <v>356</v>
      </c>
      <c r="D102" s="15">
        <v>0.15730337078651685</v>
      </c>
      <c r="E102" s="14">
        <v>1444.6607142857144</v>
      </c>
      <c r="F102" s="14">
        <v>80901</v>
      </c>
      <c r="G102" s="13">
        <v>56</v>
      </c>
    </row>
    <row r="103" spans="1:7" x14ac:dyDescent="0.3">
      <c r="A103" s="13" t="s">
        <v>0</v>
      </c>
      <c r="B103" s="13" t="s">
        <v>21</v>
      </c>
      <c r="C103" s="13">
        <v>350</v>
      </c>
      <c r="D103" s="15">
        <v>0.16285714285714287</v>
      </c>
      <c r="E103" s="14">
        <v>1101.7017543859649</v>
      </c>
      <c r="F103" s="14">
        <v>62797</v>
      </c>
      <c r="G103" s="13">
        <v>57</v>
      </c>
    </row>
    <row r="104" spans="1:7" x14ac:dyDescent="0.3">
      <c r="A104" s="13" t="s">
        <v>18</v>
      </c>
      <c r="B104" s="13" t="s">
        <v>21</v>
      </c>
      <c r="C104" s="13">
        <v>350</v>
      </c>
      <c r="D104" s="15">
        <v>0.11428571428571428</v>
      </c>
      <c r="E104" s="14">
        <v>1157.8</v>
      </c>
      <c r="F104" s="14">
        <v>46312</v>
      </c>
      <c r="G104" s="13">
        <v>40</v>
      </c>
    </row>
    <row r="105" spans="1:7" x14ac:dyDescent="0.3">
      <c r="A105" s="13" t="s">
        <v>5</v>
      </c>
      <c r="B105" s="13" t="s">
        <v>21</v>
      </c>
      <c r="C105" s="13">
        <v>346</v>
      </c>
      <c r="D105" s="15">
        <v>0.14450867052023122</v>
      </c>
      <c r="E105" s="14">
        <v>929.68</v>
      </c>
      <c r="F105" s="14">
        <v>46484</v>
      </c>
      <c r="G105" s="13">
        <v>50</v>
      </c>
    </row>
    <row r="106" spans="1:7" x14ac:dyDescent="0.3">
      <c r="A106" s="13" t="s">
        <v>6</v>
      </c>
      <c r="B106" s="13" t="s">
        <v>21</v>
      </c>
      <c r="C106" s="13">
        <v>333</v>
      </c>
      <c r="D106" s="15">
        <v>0.14714714714714713</v>
      </c>
      <c r="E106" s="14">
        <v>980.40816326530614</v>
      </c>
      <c r="F106" s="14">
        <v>48040</v>
      </c>
      <c r="G106" s="13">
        <v>49</v>
      </c>
    </row>
    <row r="107" spans="1:7" x14ac:dyDescent="0.3">
      <c r="A107" s="13" t="s">
        <v>4</v>
      </c>
      <c r="B107" s="13" t="s">
        <v>22</v>
      </c>
      <c r="C107" s="13">
        <v>320</v>
      </c>
      <c r="D107" s="15">
        <v>0.12812499999999999</v>
      </c>
      <c r="E107" s="14">
        <v>1089.0243902439024</v>
      </c>
      <c r="F107" s="14">
        <v>44650</v>
      </c>
      <c r="G107" s="13">
        <v>41</v>
      </c>
    </row>
    <row r="108" spans="1:7" x14ac:dyDescent="0.3">
      <c r="A108" s="13" t="s">
        <v>19</v>
      </c>
      <c r="B108" s="13" t="s">
        <v>23</v>
      </c>
      <c r="C108" s="13">
        <v>298</v>
      </c>
      <c r="D108" s="15">
        <v>0.21476510067114093</v>
      </c>
      <c r="E108" s="14">
        <v>1019.125</v>
      </c>
      <c r="F108" s="14">
        <v>65224</v>
      </c>
      <c r="G108" s="13">
        <v>64</v>
      </c>
    </row>
    <row r="109" spans="1:7" x14ac:dyDescent="0.3">
      <c r="A109" s="13" t="s">
        <v>7</v>
      </c>
      <c r="B109" s="13" t="s">
        <v>23</v>
      </c>
      <c r="C109" s="13">
        <v>283</v>
      </c>
      <c r="D109" s="15">
        <v>0.19787985865724381</v>
      </c>
      <c r="E109" s="14">
        <v>883.07142857142856</v>
      </c>
      <c r="F109" s="14">
        <v>49452</v>
      </c>
      <c r="G109" s="13">
        <v>56</v>
      </c>
    </row>
    <row r="110" spans="1:7" x14ac:dyDescent="0.3">
      <c r="A110" s="13" t="s">
        <v>18</v>
      </c>
      <c r="B110" s="13" t="s">
        <v>23</v>
      </c>
      <c r="C110" s="13">
        <v>282</v>
      </c>
      <c r="D110" s="15">
        <v>0.18439716312056736</v>
      </c>
      <c r="E110" s="14">
        <v>1015.0576923076923</v>
      </c>
      <c r="F110" s="14">
        <v>52783</v>
      </c>
      <c r="G110" s="13">
        <v>52</v>
      </c>
    </row>
    <row r="111" spans="1:7" x14ac:dyDescent="0.3">
      <c r="A111" s="13" t="s">
        <v>5</v>
      </c>
      <c r="B111" s="13" t="s">
        <v>23</v>
      </c>
      <c r="C111" s="13">
        <v>266</v>
      </c>
      <c r="D111" s="15">
        <v>0.20676691729323307</v>
      </c>
      <c r="E111" s="14">
        <v>1172.2363636363636</v>
      </c>
      <c r="F111" s="14">
        <v>64473</v>
      </c>
      <c r="G111" s="13">
        <v>55</v>
      </c>
    </row>
    <row r="112" spans="1:7" x14ac:dyDescent="0.3">
      <c r="A112" s="13" t="s">
        <v>0</v>
      </c>
      <c r="B112" s="13" t="s">
        <v>23</v>
      </c>
      <c r="C112" s="13">
        <v>264</v>
      </c>
      <c r="D112" s="15">
        <v>0.24242424242424243</v>
      </c>
      <c r="E112" s="14">
        <v>1025.546875</v>
      </c>
      <c r="F112" s="14">
        <v>65635</v>
      </c>
      <c r="G112" s="13">
        <v>64</v>
      </c>
    </row>
    <row r="113" spans="1:7" x14ac:dyDescent="0.3">
      <c r="A113" s="13" t="s">
        <v>4</v>
      </c>
      <c r="B113" s="13" t="s">
        <v>23</v>
      </c>
      <c r="C113" s="13">
        <v>254</v>
      </c>
      <c r="D113" s="15">
        <v>0.2283464566929134</v>
      </c>
      <c r="E113" s="14">
        <v>980.12068965517244</v>
      </c>
      <c r="F113" s="14">
        <v>56847</v>
      </c>
      <c r="G113" s="13">
        <v>58</v>
      </c>
    </row>
    <row r="114" spans="1:7" x14ac:dyDescent="0.3">
      <c r="A114" s="13" t="s">
        <v>19</v>
      </c>
      <c r="B114" s="13" t="s">
        <v>22</v>
      </c>
      <c r="C114" s="13">
        <v>249</v>
      </c>
      <c r="D114" s="15">
        <v>0.10843373493975904</v>
      </c>
      <c r="E114" s="14">
        <v>882.37037037037044</v>
      </c>
      <c r="F114" s="14">
        <v>23824</v>
      </c>
      <c r="G114" s="13">
        <v>27</v>
      </c>
    </row>
    <row r="115" spans="1:7" x14ac:dyDescent="0.3">
      <c r="A115" s="13" t="s">
        <v>6</v>
      </c>
      <c r="B115" s="13" t="s">
        <v>23</v>
      </c>
      <c r="C115" s="13">
        <v>243</v>
      </c>
      <c r="D115" s="15">
        <v>0.17695473251028807</v>
      </c>
      <c r="E115" s="14">
        <v>1068.0930232558139</v>
      </c>
      <c r="F115" s="14">
        <v>45928</v>
      </c>
      <c r="G115" s="13">
        <v>43</v>
      </c>
    </row>
    <row r="116" spans="1:7" x14ac:dyDescent="0.3">
      <c r="A116" s="13" t="s">
        <v>6</v>
      </c>
      <c r="B116" s="13" t="s">
        <v>22</v>
      </c>
      <c r="C116" s="13">
        <v>223</v>
      </c>
      <c r="D116" s="15">
        <v>0.1031390134529148</v>
      </c>
      <c r="E116" s="14">
        <v>1010.2608695652174</v>
      </c>
      <c r="F116" s="14">
        <v>23236</v>
      </c>
      <c r="G116" s="13">
        <v>23</v>
      </c>
    </row>
    <row r="117" spans="1:7" x14ac:dyDescent="0.3">
      <c r="A117" s="13" t="s">
        <v>18</v>
      </c>
      <c r="B117" s="13" t="s">
        <v>22</v>
      </c>
      <c r="C117" s="13">
        <v>219</v>
      </c>
      <c r="D117" s="15">
        <v>0.17351598173515981</v>
      </c>
      <c r="E117" s="14">
        <v>994.47368421052636</v>
      </c>
      <c r="F117" s="14">
        <v>37790</v>
      </c>
      <c r="G117" s="13">
        <v>38</v>
      </c>
    </row>
    <row r="118" spans="1:7" x14ac:dyDescent="0.3">
      <c r="A118" s="13" t="s">
        <v>7</v>
      </c>
      <c r="B118" s="13" t="s">
        <v>22</v>
      </c>
      <c r="C118" s="13">
        <v>209</v>
      </c>
      <c r="D118" s="15">
        <v>0.14832535885167464</v>
      </c>
      <c r="E118" s="14">
        <v>1066.0967741935485</v>
      </c>
      <c r="F118" s="14">
        <v>33049</v>
      </c>
      <c r="G118" s="13">
        <v>31</v>
      </c>
    </row>
    <row r="119" spans="1:7" x14ac:dyDescent="0.3">
      <c r="A119" s="13" t="s">
        <v>0</v>
      </c>
      <c r="B119" s="13" t="s">
        <v>22</v>
      </c>
      <c r="C119" s="13">
        <v>206</v>
      </c>
      <c r="D119" s="15">
        <v>0.20388349514563106</v>
      </c>
      <c r="E119" s="14">
        <v>910.88095238095241</v>
      </c>
      <c r="F119" s="14">
        <v>38257</v>
      </c>
      <c r="G119" s="13">
        <v>42</v>
      </c>
    </row>
    <row r="120" spans="1:7" x14ac:dyDescent="0.3">
      <c r="A120" s="13" t="s">
        <v>5</v>
      </c>
      <c r="B120" s="13" t="s">
        <v>22</v>
      </c>
      <c r="C120" s="13">
        <v>184</v>
      </c>
      <c r="D120" s="15">
        <v>0.17391304347826086</v>
      </c>
      <c r="E120" s="14">
        <v>896.6875</v>
      </c>
      <c r="F120" s="14">
        <v>28694</v>
      </c>
      <c r="G120" s="13">
        <v>32</v>
      </c>
    </row>
    <row r="121" spans="1:7" x14ac:dyDescent="0.3">
      <c r="A121" s="13" t="s">
        <v>4</v>
      </c>
      <c r="B121" s="13" t="s">
        <v>24</v>
      </c>
      <c r="C121" s="13">
        <v>171</v>
      </c>
      <c r="D121" s="15">
        <v>0.21052631578947367</v>
      </c>
      <c r="E121" s="14">
        <v>1234.9444444444443</v>
      </c>
      <c r="F121" s="14">
        <v>44458</v>
      </c>
      <c r="G121" s="13">
        <v>36</v>
      </c>
    </row>
    <row r="122" spans="1:7" x14ac:dyDescent="0.3">
      <c r="A122" s="13" t="s">
        <v>5</v>
      </c>
      <c r="B122" s="13" t="s">
        <v>24</v>
      </c>
      <c r="C122" s="13">
        <v>161</v>
      </c>
      <c r="D122" s="15">
        <v>0.16149068322981366</v>
      </c>
      <c r="E122" s="14">
        <v>933.38461538461547</v>
      </c>
      <c r="F122" s="14">
        <v>24268</v>
      </c>
      <c r="G122" s="13">
        <v>26</v>
      </c>
    </row>
    <row r="123" spans="1:7" x14ac:dyDescent="0.3">
      <c r="A123" s="13" t="s">
        <v>7</v>
      </c>
      <c r="B123" s="13" t="s">
        <v>25</v>
      </c>
      <c r="C123" s="13">
        <v>139</v>
      </c>
      <c r="D123" s="15">
        <v>0.16546762589928057</v>
      </c>
      <c r="E123" s="14">
        <v>1185.9130434782608</v>
      </c>
      <c r="F123" s="14">
        <v>27276</v>
      </c>
      <c r="G123" s="13">
        <v>23</v>
      </c>
    </row>
    <row r="124" spans="1:7" x14ac:dyDescent="0.3">
      <c r="A124" s="13" t="s">
        <v>19</v>
      </c>
      <c r="B124" s="13" t="s">
        <v>24</v>
      </c>
      <c r="C124" s="13">
        <v>137</v>
      </c>
      <c r="D124" s="15">
        <v>0.21897810218978103</v>
      </c>
      <c r="E124" s="14">
        <v>1071.3</v>
      </c>
      <c r="F124" s="14">
        <v>32139</v>
      </c>
      <c r="G124" s="13">
        <v>30</v>
      </c>
    </row>
    <row r="125" spans="1:7" x14ac:dyDescent="0.3">
      <c r="A125" s="13" t="s">
        <v>18</v>
      </c>
      <c r="B125" s="13" t="s">
        <v>25</v>
      </c>
      <c r="C125" s="13">
        <v>129</v>
      </c>
      <c r="D125" s="15">
        <v>0.13953488372093023</v>
      </c>
      <c r="E125" s="14">
        <v>914.83333333333337</v>
      </c>
      <c r="F125" s="14">
        <v>16467</v>
      </c>
      <c r="G125" s="13">
        <v>18</v>
      </c>
    </row>
    <row r="126" spans="1:7" x14ac:dyDescent="0.3">
      <c r="A126" s="13" t="s">
        <v>0</v>
      </c>
      <c r="B126" s="13" t="s">
        <v>24</v>
      </c>
      <c r="C126" s="13">
        <v>122</v>
      </c>
      <c r="D126" s="15">
        <v>0.18032786885245902</v>
      </c>
      <c r="E126" s="14">
        <v>888.81818181818187</v>
      </c>
      <c r="F126" s="14">
        <v>19554</v>
      </c>
      <c r="G126" s="13">
        <v>22</v>
      </c>
    </row>
    <row r="127" spans="1:7" x14ac:dyDescent="0.3">
      <c r="A127" s="13" t="s">
        <v>0</v>
      </c>
      <c r="B127" s="13" t="s">
        <v>25</v>
      </c>
      <c r="C127" s="13">
        <v>120</v>
      </c>
      <c r="D127" s="15">
        <v>0.14166666666666666</v>
      </c>
      <c r="E127" s="14">
        <v>1563.7058823529412</v>
      </c>
      <c r="F127" s="14">
        <v>26583</v>
      </c>
      <c r="G127" s="13">
        <v>17</v>
      </c>
    </row>
    <row r="128" spans="1:7" x14ac:dyDescent="0.3">
      <c r="A128" s="13" t="s">
        <v>4</v>
      </c>
      <c r="B128" s="13" t="s">
        <v>25</v>
      </c>
      <c r="C128" s="13">
        <v>119</v>
      </c>
      <c r="D128" s="15">
        <v>0.15126050420168066</v>
      </c>
      <c r="E128" s="14">
        <v>1130.4444444444443</v>
      </c>
      <c r="F128" s="14">
        <v>20348</v>
      </c>
      <c r="G128" s="13">
        <v>18</v>
      </c>
    </row>
    <row r="129" spans="1:7" x14ac:dyDescent="0.3">
      <c r="A129" s="13" t="s">
        <v>6</v>
      </c>
      <c r="B129" s="13" t="s">
        <v>24</v>
      </c>
      <c r="C129" s="13">
        <v>118</v>
      </c>
      <c r="D129" s="15">
        <v>0.1440677966101695</v>
      </c>
      <c r="E129" s="14">
        <v>875.7058823529411</v>
      </c>
      <c r="F129" s="14">
        <v>14887</v>
      </c>
      <c r="G129" s="13">
        <v>17</v>
      </c>
    </row>
    <row r="130" spans="1:7" x14ac:dyDescent="0.3">
      <c r="A130" s="13" t="s">
        <v>19</v>
      </c>
      <c r="B130" s="13" t="s">
        <v>25</v>
      </c>
      <c r="C130" s="13">
        <v>114</v>
      </c>
      <c r="D130" s="15">
        <v>0.10526315789473684</v>
      </c>
      <c r="E130" s="14">
        <v>1342.3333333333333</v>
      </c>
      <c r="F130" s="14">
        <v>16108</v>
      </c>
      <c r="G130" s="13">
        <v>12</v>
      </c>
    </row>
    <row r="131" spans="1:7" x14ac:dyDescent="0.3">
      <c r="A131" s="13" t="s">
        <v>18</v>
      </c>
      <c r="B131" s="13" t="s">
        <v>24</v>
      </c>
      <c r="C131" s="13">
        <v>111</v>
      </c>
      <c r="D131" s="15">
        <v>0.2072072072072072</v>
      </c>
      <c r="E131" s="14">
        <v>982.21739130434787</v>
      </c>
      <c r="F131" s="14">
        <v>22591</v>
      </c>
      <c r="G131" s="13">
        <v>23</v>
      </c>
    </row>
    <row r="132" spans="1:7" x14ac:dyDescent="0.3">
      <c r="A132" s="13" t="s">
        <v>6</v>
      </c>
      <c r="B132" s="13" t="s">
        <v>25</v>
      </c>
      <c r="C132" s="13">
        <v>109</v>
      </c>
      <c r="D132" s="15">
        <v>0.12844036697247707</v>
      </c>
      <c r="E132" s="14">
        <v>917.28571428571422</v>
      </c>
      <c r="F132" s="14">
        <v>12842</v>
      </c>
      <c r="G132" s="13">
        <v>14</v>
      </c>
    </row>
    <row r="133" spans="1:7" x14ac:dyDescent="0.3">
      <c r="A133" s="13" t="s">
        <v>7</v>
      </c>
      <c r="B133" s="13" t="s">
        <v>24</v>
      </c>
      <c r="C133" s="13">
        <v>105</v>
      </c>
      <c r="D133" s="15">
        <v>0.24761904761904763</v>
      </c>
      <c r="E133" s="14">
        <v>1118.8461538461538</v>
      </c>
      <c r="F133" s="14">
        <v>29090</v>
      </c>
      <c r="G133" s="13">
        <v>26</v>
      </c>
    </row>
    <row r="134" spans="1:7" x14ac:dyDescent="0.3">
      <c r="A134" s="13" t="s">
        <v>6</v>
      </c>
      <c r="B134" s="13" t="s">
        <v>27</v>
      </c>
      <c r="C134" s="13">
        <v>68</v>
      </c>
      <c r="D134" s="15">
        <v>0.25</v>
      </c>
      <c r="E134" s="14">
        <v>1057.8235294117646</v>
      </c>
      <c r="F134" s="14">
        <v>17983</v>
      </c>
      <c r="G134" s="13">
        <v>17</v>
      </c>
    </row>
    <row r="135" spans="1:7" x14ac:dyDescent="0.3">
      <c r="A135" s="13" t="s">
        <v>5</v>
      </c>
      <c r="B135" s="13" t="s">
        <v>27</v>
      </c>
      <c r="C135" s="13">
        <v>63</v>
      </c>
      <c r="D135" s="15">
        <v>0.2857142857142857</v>
      </c>
      <c r="E135" s="14">
        <v>1242</v>
      </c>
      <c r="F135" s="14">
        <v>22356</v>
      </c>
      <c r="G135" s="13">
        <v>18</v>
      </c>
    </row>
    <row r="136" spans="1:7" x14ac:dyDescent="0.3">
      <c r="A136" s="13" t="s">
        <v>5</v>
      </c>
      <c r="B136" s="13" t="s">
        <v>25</v>
      </c>
      <c r="C136" s="13">
        <v>63</v>
      </c>
      <c r="D136" s="15">
        <v>0.20634920634920634</v>
      </c>
      <c r="E136" s="14">
        <v>858.07692307692309</v>
      </c>
      <c r="F136" s="14">
        <v>11155</v>
      </c>
      <c r="G136" s="13">
        <v>13</v>
      </c>
    </row>
    <row r="137" spans="1:7" x14ac:dyDescent="0.3">
      <c r="A137" s="13" t="s">
        <v>18</v>
      </c>
      <c r="B137" s="13" t="s">
        <v>28</v>
      </c>
      <c r="C137" s="13">
        <v>63</v>
      </c>
      <c r="D137" s="15">
        <v>0.17460317460317459</v>
      </c>
      <c r="E137" s="14">
        <v>1101.7272727272727</v>
      </c>
      <c r="F137" s="14">
        <v>12119</v>
      </c>
      <c r="G137" s="13">
        <v>11</v>
      </c>
    </row>
    <row r="138" spans="1:7" x14ac:dyDescent="0.3">
      <c r="A138" s="13" t="s">
        <v>4</v>
      </c>
      <c r="B138" s="13" t="s">
        <v>27</v>
      </c>
      <c r="C138" s="13">
        <v>61</v>
      </c>
      <c r="D138" s="15">
        <v>0.13114754098360656</v>
      </c>
      <c r="E138" s="14">
        <v>1277</v>
      </c>
      <c r="F138" s="14">
        <v>10216</v>
      </c>
      <c r="G138" s="13">
        <v>8</v>
      </c>
    </row>
    <row r="139" spans="1:7" x14ac:dyDescent="0.3">
      <c r="A139" s="13" t="s">
        <v>18</v>
      </c>
      <c r="B139" s="13" t="s">
        <v>27</v>
      </c>
      <c r="C139" s="13">
        <v>57</v>
      </c>
      <c r="D139" s="15">
        <v>0.12280701754385964</v>
      </c>
      <c r="E139" s="14">
        <v>1310.7142857142856</v>
      </c>
      <c r="F139" s="14">
        <v>9175</v>
      </c>
      <c r="G139" s="13">
        <v>7</v>
      </c>
    </row>
    <row r="140" spans="1:7" x14ac:dyDescent="0.3">
      <c r="A140" s="13" t="s">
        <v>19</v>
      </c>
      <c r="B140" s="13" t="s">
        <v>27</v>
      </c>
      <c r="C140" s="13">
        <v>57</v>
      </c>
      <c r="D140" s="15">
        <v>0.19298245614035087</v>
      </c>
      <c r="E140" s="14">
        <v>923.72727272727275</v>
      </c>
      <c r="F140" s="14">
        <v>10161</v>
      </c>
      <c r="G140" s="13">
        <v>11</v>
      </c>
    </row>
    <row r="141" spans="1:7" x14ac:dyDescent="0.3">
      <c r="A141" s="13" t="s">
        <v>5</v>
      </c>
      <c r="B141" s="13" t="s">
        <v>29</v>
      </c>
      <c r="C141" s="13">
        <v>54</v>
      </c>
      <c r="D141" s="15">
        <v>0.16666666666666666</v>
      </c>
      <c r="E141" s="14">
        <v>845.1111111111112</v>
      </c>
      <c r="F141" s="14">
        <v>7606</v>
      </c>
      <c r="G141" s="13">
        <v>9</v>
      </c>
    </row>
    <row r="142" spans="1:7" x14ac:dyDescent="0.3">
      <c r="A142" s="13" t="s">
        <v>4</v>
      </c>
      <c r="B142" s="13" t="s">
        <v>28</v>
      </c>
      <c r="C142" s="13">
        <v>53</v>
      </c>
      <c r="D142" s="15">
        <v>0.13207547169811321</v>
      </c>
      <c r="E142" s="14">
        <v>1211.1428571428571</v>
      </c>
      <c r="F142" s="14">
        <v>8478</v>
      </c>
      <c r="G142" s="13">
        <v>7</v>
      </c>
    </row>
    <row r="143" spans="1:7" x14ac:dyDescent="0.3">
      <c r="A143" s="13" t="s">
        <v>18</v>
      </c>
      <c r="B143" s="13" t="s">
        <v>26</v>
      </c>
      <c r="C143" s="13">
        <v>50</v>
      </c>
      <c r="D143" s="15">
        <v>0.08</v>
      </c>
      <c r="E143" s="14">
        <v>1863.5</v>
      </c>
      <c r="F143" s="14">
        <v>7454</v>
      </c>
      <c r="G143" s="13">
        <v>4</v>
      </c>
    </row>
    <row r="144" spans="1:7" x14ac:dyDescent="0.3">
      <c r="A144" s="13" t="s">
        <v>0</v>
      </c>
      <c r="B144" s="13" t="s">
        <v>27</v>
      </c>
      <c r="C144" s="13">
        <v>49</v>
      </c>
      <c r="D144" s="15">
        <v>0.22448979591836735</v>
      </c>
      <c r="E144" s="14">
        <v>960.72727272727275</v>
      </c>
      <c r="F144" s="14">
        <v>10568</v>
      </c>
      <c r="G144" s="13">
        <v>11</v>
      </c>
    </row>
    <row r="145" spans="1:7" x14ac:dyDescent="0.3">
      <c r="A145" s="13" t="s">
        <v>7</v>
      </c>
      <c r="B145" s="13" t="s">
        <v>28</v>
      </c>
      <c r="C145" s="13">
        <v>47</v>
      </c>
      <c r="D145" s="15">
        <v>0.14893617021276595</v>
      </c>
      <c r="E145" s="14">
        <v>853</v>
      </c>
      <c r="F145" s="14">
        <v>5971</v>
      </c>
      <c r="G145" s="13">
        <v>7</v>
      </c>
    </row>
    <row r="146" spans="1:7" x14ac:dyDescent="0.3">
      <c r="A146" s="13" t="s">
        <v>0</v>
      </c>
      <c r="B146" s="13" t="s">
        <v>28</v>
      </c>
      <c r="C146" s="13">
        <v>44</v>
      </c>
      <c r="D146" s="15">
        <v>0.15909090909090909</v>
      </c>
      <c r="E146" s="14">
        <v>844.14285714285722</v>
      </c>
      <c r="F146" s="14">
        <v>5909</v>
      </c>
      <c r="G146" s="13">
        <v>7</v>
      </c>
    </row>
    <row r="147" spans="1:7" x14ac:dyDescent="0.3">
      <c r="A147" s="13" t="s">
        <v>7</v>
      </c>
      <c r="B147" s="13" t="s">
        <v>27</v>
      </c>
      <c r="C147" s="13">
        <v>43</v>
      </c>
      <c r="D147" s="15">
        <v>0.18604651162790697</v>
      </c>
      <c r="E147" s="14">
        <v>1111</v>
      </c>
      <c r="F147" s="14">
        <v>8888</v>
      </c>
      <c r="G147" s="13">
        <v>8</v>
      </c>
    </row>
    <row r="148" spans="1:7" x14ac:dyDescent="0.3">
      <c r="A148" s="13" t="s">
        <v>19</v>
      </c>
      <c r="B148" s="13" t="s">
        <v>28</v>
      </c>
      <c r="C148" s="13">
        <v>41</v>
      </c>
      <c r="D148" s="15">
        <v>0.1951219512195122</v>
      </c>
      <c r="E148" s="14">
        <v>860.125</v>
      </c>
      <c r="F148" s="14">
        <v>6881</v>
      </c>
      <c r="G148" s="13">
        <v>8</v>
      </c>
    </row>
    <row r="149" spans="1:7" x14ac:dyDescent="0.3">
      <c r="A149" s="13" t="s">
        <v>6</v>
      </c>
      <c r="B149" s="13" t="s">
        <v>28</v>
      </c>
      <c r="C149" s="13">
        <v>38</v>
      </c>
      <c r="D149" s="15">
        <v>7.8947368421052627E-2</v>
      </c>
      <c r="E149" s="14">
        <v>1386</v>
      </c>
      <c r="F149" s="14">
        <v>4158</v>
      </c>
      <c r="G149" s="13">
        <v>3</v>
      </c>
    </row>
    <row r="150" spans="1:7" x14ac:dyDescent="0.3">
      <c r="A150" s="13" t="s">
        <v>0</v>
      </c>
      <c r="B150" s="13" t="s">
        <v>29</v>
      </c>
      <c r="C150" s="13">
        <v>36</v>
      </c>
      <c r="D150" s="15">
        <v>0.1111111111111111</v>
      </c>
      <c r="E150" s="14">
        <v>1530.5</v>
      </c>
      <c r="F150" s="14">
        <v>6122</v>
      </c>
      <c r="G150" s="13">
        <v>4</v>
      </c>
    </row>
    <row r="151" spans="1:7" x14ac:dyDescent="0.3">
      <c r="A151" s="13" t="s">
        <v>19</v>
      </c>
      <c r="B151" s="13" t="s">
        <v>29</v>
      </c>
      <c r="C151" s="13">
        <v>36</v>
      </c>
      <c r="D151" s="15">
        <v>8.3333333333333329E-2</v>
      </c>
      <c r="E151" s="14">
        <v>1950.3333333333333</v>
      </c>
      <c r="F151" s="14">
        <v>5851</v>
      </c>
      <c r="G151" s="13">
        <v>3</v>
      </c>
    </row>
    <row r="152" spans="1:7" x14ac:dyDescent="0.3">
      <c r="A152" s="13" t="s">
        <v>19</v>
      </c>
      <c r="B152" s="13" t="s">
        <v>26</v>
      </c>
      <c r="C152" s="13">
        <v>36</v>
      </c>
      <c r="D152" s="15">
        <v>8.3333333333333329E-2</v>
      </c>
      <c r="E152" s="14">
        <v>870.66666666666663</v>
      </c>
      <c r="F152" s="14">
        <v>2612</v>
      </c>
      <c r="G152" s="13">
        <v>3</v>
      </c>
    </row>
    <row r="153" spans="1:7" x14ac:dyDescent="0.3">
      <c r="A153" s="13" t="s">
        <v>0</v>
      </c>
      <c r="B153" s="13" t="s">
        <v>26</v>
      </c>
      <c r="C153" s="13">
        <v>33</v>
      </c>
      <c r="D153" s="15">
        <v>0.15151515151515152</v>
      </c>
      <c r="E153" s="14">
        <v>798.4</v>
      </c>
      <c r="F153" s="14">
        <v>3992</v>
      </c>
      <c r="G153" s="13">
        <v>5</v>
      </c>
    </row>
    <row r="154" spans="1:7" x14ac:dyDescent="0.3">
      <c r="A154" s="13" t="s">
        <v>4</v>
      </c>
      <c r="B154" s="13" t="s">
        <v>30</v>
      </c>
      <c r="C154" s="13">
        <v>33</v>
      </c>
      <c r="D154" s="15">
        <v>0.15151515151515152</v>
      </c>
      <c r="E154" s="14">
        <v>913.8</v>
      </c>
      <c r="F154" s="14">
        <v>4569</v>
      </c>
      <c r="G154" s="13">
        <v>5</v>
      </c>
    </row>
    <row r="155" spans="1:7" x14ac:dyDescent="0.3">
      <c r="A155" s="13" t="s">
        <v>7</v>
      </c>
      <c r="B155" s="13" t="s">
        <v>29</v>
      </c>
      <c r="C155" s="13">
        <v>31</v>
      </c>
      <c r="D155" s="15">
        <v>0.22580645161290322</v>
      </c>
      <c r="E155" s="14">
        <v>1287.1428571428571</v>
      </c>
      <c r="F155" s="14">
        <v>9010</v>
      </c>
      <c r="G155" s="13">
        <v>7</v>
      </c>
    </row>
    <row r="156" spans="1:7" x14ac:dyDescent="0.3">
      <c r="A156" s="13" t="s">
        <v>5</v>
      </c>
      <c r="B156" s="13" t="s">
        <v>26</v>
      </c>
      <c r="C156" s="13">
        <v>30</v>
      </c>
      <c r="D156" s="15">
        <v>0.16666666666666666</v>
      </c>
      <c r="E156" s="14">
        <v>843.8</v>
      </c>
      <c r="F156" s="14">
        <v>4219</v>
      </c>
      <c r="G156" s="13">
        <v>5</v>
      </c>
    </row>
    <row r="157" spans="1:7" x14ac:dyDescent="0.3">
      <c r="A157" s="13" t="s">
        <v>5</v>
      </c>
      <c r="B157" s="13" t="s">
        <v>28</v>
      </c>
      <c r="C157" s="13">
        <v>30</v>
      </c>
      <c r="D157" s="15">
        <v>0.13333333333333333</v>
      </c>
      <c r="E157" s="14">
        <v>860.25</v>
      </c>
      <c r="F157" s="14">
        <v>3441</v>
      </c>
      <c r="G157" s="13">
        <v>4</v>
      </c>
    </row>
    <row r="158" spans="1:7" x14ac:dyDescent="0.3">
      <c r="A158" s="13" t="s">
        <v>0</v>
      </c>
      <c r="B158" s="13" t="s">
        <v>30</v>
      </c>
      <c r="C158" s="13">
        <v>29</v>
      </c>
      <c r="D158" s="15">
        <v>0.13793103448275862</v>
      </c>
      <c r="E158" s="14">
        <v>786.75</v>
      </c>
      <c r="F158" s="14">
        <v>3147</v>
      </c>
      <c r="G158" s="13">
        <v>4</v>
      </c>
    </row>
    <row r="159" spans="1:7" x14ac:dyDescent="0.3">
      <c r="A159" s="13" t="s">
        <v>7</v>
      </c>
      <c r="B159" s="13" t="s">
        <v>26</v>
      </c>
      <c r="C159" s="13">
        <v>29</v>
      </c>
      <c r="D159" s="15">
        <v>0.17241379310344829</v>
      </c>
      <c r="E159" s="14">
        <v>846.6</v>
      </c>
      <c r="F159" s="14">
        <v>4233</v>
      </c>
      <c r="G159" s="13">
        <v>5</v>
      </c>
    </row>
    <row r="160" spans="1:7" x14ac:dyDescent="0.3">
      <c r="A160" s="13" t="s">
        <v>6</v>
      </c>
      <c r="B160" s="13" t="s">
        <v>30</v>
      </c>
      <c r="C160" s="13">
        <v>28</v>
      </c>
      <c r="D160" s="15">
        <v>3.5714285714285712E-2</v>
      </c>
      <c r="E160" s="14">
        <v>849</v>
      </c>
      <c r="F160" s="14">
        <v>849</v>
      </c>
      <c r="G160" s="13">
        <v>1</v>
      </c>
    </row>
    <row r="161" spans="1:7" x14ac:dyDescent="0.3">
      <c r="A161" s="13" t="s">
        <v>5</v>
      </c>
      <c r="B161" s="13" t="s">
        <v>30</v>
      </c>
      <c r="C161" s="13">
        <v>27</v>
      </c>
      <c r="D161" s="15">
        <v>3.7037037037037035E-2</v>
      </c>
      <c r="E161" s="14">
        <v>4263</v>
      </c>
      <c r="F161" s="14">
        <v>4263</v>
      </c>
      <c r="G161" s="13">
        <v>1</v>
      </c>
    </row>
    <row r="162" spans="1:7" x14ac:dyDescent="0.3">
      <c r="A162" s="13" t="s">
        <v>6</v>
      </c>
      <c r="B162" s="13" t="s">
        <v>29</v>
      </c>
      <c r="C162" s="13">
        <v>27</v>
      </c>
      <c r="D162" s="15">
        <v>0.14814814814814814</v>
      </c>
      <c r="E162" s="14">
        <v>1514.25</v>
      </c>
      <c r="F162" s="14">
        <v>6057</v>
      </c>
      <c r="G162" s="13">
        <v>4</v>
      </c>
    </row>
    <row r="163" spans="1:7" x14ac:dyDescent="0.3">
      <c r="A163" s="13" t="s">
        <v>18</v>
      </c>
      <c r="B163" s="13" t="s">
        <v>29</v>
      </c>
      <c r="C163" s="13">
        <v>27</v>
      </c>
      <c r="D163" s="15">
        <v>0.1111111111111111</v>
      </c>
      <c r="E163" s="14">
        <v>2180</v>
      </c>
      <c r="F163" s="14">
        <v>6540</v>
      </c>
      <c r="G163" s="13">
        <v>3</v>
      </c>
    </row>
    <row r="164" spans="1:7" x14ac:dyDescent="0.3">
      <c r="A164" s="13" t="s">
        <v>4</v>
      </c>
      <c r="B164" s="13" t="s">
        <v>29</v>
      </c>
      <c r="C164" s="13">
        <v>25</v>
      </c>
      <c r="D164" s="15">
        <v>0.12</v>
      </c>
      <c r="E164" s="14">
        <v>1969</v>
      </c>
      <c r="F164" s="14">
        <v>5907</v>
      </c>
      <c r="G164" s="13">
        <v>3</v>
      </c>
    </row>
    <row r="165" spans="1:7" x14ac:dyDescent="0.3">
      <c r="A165" s="13" t="s">
        <v>18</v>
      </c>
      <c r="B165" s="13" t="s">
        <v>30</v>
      </c>
      <c r="C165" s="13">
        <v>25</v>
      </c>
      <c r="D165" s="15">
        <v>0.04</v>
      </c>
      <c r="E165" s="14">
        <v>845</v>
      </c>
      <c r="F165" s="14">
        <v>845</v>
      </c>
      <c r="G165" s="13">
        <v>1</v>
      </c>
    </row>
    <row r="166" spans="1:7" x14ac:dyDescent="0.3">
      <c r="A166" s="13" t="s">
        <v>19</v>
      </c>
      <c r="B166" s="13" t="s">
        <v>30</v>
      </c>
      <c r="C166" s="13">
        <v>24</v>
      </c>
      <c r="D166" s="15">
        <v>8.3333333333333329E-2</v>
      </c>
      <c r="E166" s="14">
        <v>583.5</v>
      </c>
      <c r="F166" s="14">
        <v>1167</v>
      </c>
      <c r="G166" s="13">
        <v>2</v>
      </c>
    </row>
    <row r="167" spans="1:7" x14ac:dyDescent="0.3">
      <c r="A167" s="13" t="s">
        <v>6</v>
      </c>
      <c r="B167" s="13" t="s">
        <v>26</v>
      </c>
      <c r="C167" s="13">
        <v>22</v>
      </c>
      <c r="D167" s="15">
        <v>0.22727272727272727</v>
      </c>
      <c r="E167" s="14">
        <v>866.2</v>
      </c>
      <c r="F167" s="14">
        <v>4331</v>
      </c>
      <c r="G167" s="13">
        <v>5</v>
      </c>
    </row>
    <row r="168" spans="1:7" x14ac:dyDescent="0.3">
      <c r="A168" s="13" t="s">
        <v>4</v>
      </c>
      <c r="B168" s="13" t="s">
        <v>26</v>
      </c>
      <c r="C168" s="13">
        <v>21</v>
      </c>
      <c r="D168" s="15">
        <v>4.7619047619047616E-2</v>
      </c>
      <c r="E168" s="14">
        <v>3355</v>
      </c>
      <c r="F168" s="14">
        <v>3355</v>
      </c>
      <c r="G168" s="13">
        <v>1</v>
      </c>
    </row>
    <row r="169" spans="1:7" x14ac:dyDescent="0.3">
      <c r="A169" s="13" t="s">
        <v>7</v>
      </c>
      <c r="B169" s="13" t="s">
        <v>30</v>
      </c>
      <c r="C169" s="13">
        <v>21</v>
      </c>
      <c r="D169" s="15">
        <v>9.5238095238095233E-2</v>
      </c>
      <c r="E169" s="14">
        <v>2551</v>
      </c>
      <c r="F169" s="14">
        <v>5102</v>
      </c>
      <c r="G169" s="13">
        <v>2</v>
      </c>
    </row>
    <row r="170" spans="1:7" x14ac:dyDescent="0.3">
      <c r="A170" s="9"/>
      <c r="B170" s="9"/>
      <c r="C170" s="9"/>
      <c r="D170" s="11"/>
      <c r="E170" s="10"/>
      <c r="F170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A0CE8-34BB-445C-8481-7716CC4DE07F}">
  <dimension ref="A1:V31"/>
  <sheetViews>
    <sheetView showGridLines="0" tabSelected="1" zoomScaleNormal="100" workbookViewId="0">
      <selection sqref="A1:H1"/>
    </sheetView>
  </sheetViews>
  <sheetFormatPr defaultRowHeight="15.6" x14ac:dyDescent="0.3"/>
  <cols>
    <col min="1" max="1" width="5" style="1" bestFit="1" customWidth="1"/>
    <col min="2" max="8" width="12.09765625" style="1" customWidth="1"/>
    <col min="9" max="9" width="3.09765625" customWidth="1"/>
    <col min="10" max="10" width="5" bestFit="1" customWidth="1"/>
    <col min="11" max="17" width="12.19921875" customWidth="1"/>
    <col min="18" max="23" width="8.59765625" customWidth="1"/>
  </cols>
  <sheetData>
    <row r="1" spans="1:22" s="3" customFormat="1" ht="21" x14ac:dyDescent="0.4">
      <c r="A1" s="16" t="s">
        <v>44</v>
      </c>
      <c r="B1" s="16"/>
      <c r="C1" s="16"/>
      <c r="D1" s="16"/>
      <c r="E1" s="16"/>
      <c r="F1" s="16"/>
      <c r="G1" s="16"/>
      <c r="H1" s="16"/>
      <c r="I1" s="4"/>
      <c r="J1" s="16" t="s">
        <v>45</v>
      </c>
      <c r="K1" s="16"/>
      <c r="L1" s="16"/>
      <c r="M1" s="16"/>
      <c r="N1" s="16"/>
      <c r="O1" s="16"/>
      <c r="P1" s="16"/>
      <c r="Q1" s="16"/>
      <c r="S1" s="8"/>
      <c r="T1" s="8"/>
      <c r="U1" s="8"/>
      <c r="V1" s="8"/>
    </row>
    <row r="2" spans="1:22" x14ac:dyDescent="0.3">
      <c r="A2" s="2" t="s">
        <v>43</v>
      </c>
      <c r="B2" s="2" t="s">
        <v>31</v>
      </c>
      <c r="C2" s="2" t="s">
        <v>32</v>
      </c>
      <c r="D2" s="2" t="s">
        <v>33</v>
      </c>
      <c r="E2" s="2" t="s">
        <v>34</v>
      </c>
      <c r="F2" s="2" t="s">
        <v>35</v>
      </c>
      <c r="G2" s="2" t="s">
        <v>36</v>
      </c>
      <c r="H2" s="2" t="s">
        <v>37</v>
      </c>
      <c r="J2" s="2" t="s">
        <v>43</v>
      </c>
      <c r="K2" s="2" t="s">
        <v>31</v>
      </c>
      <c r="L2" s="2" t="s">
        <v>32</v>
      </c>
      <c r="M2" s="2" t="s">
        <v>33</v>
      </c>
      <c r="N2" s="2" t="s">
        <v>34</v>
      </c>
      <c r="O2" s="2" t="s">
        <v>35</v>
      </c>
      <c r="P2" s="2" t="s">
        <v>36</v>
      </c>
      <c r="Q2" s="2" t="s">
        <v>37</v>
      </c>
      <c r="S2" s="8"/>
      <c r="T2" s="8"/>
      <c r="U2" s="8"/>
      <c r="V2" s="8"/>
    </row>
    <row r="3" spans="1:22" x14ac:dyDescent="0.3">
      <c r="A3" s="2">
        <v>0</v>
      </c>
      <c r="B3" s="7">
        <f>SUMIFS('Google Analytics export'!$C:$C,'Google Analytics export'!$B:$B,Sessioner!$A3,'Google Analytics export'!$A:$A,1)</f>
        <v>122</v>
      </c>
      <c r="C3" s="7">
        <f>SUMIFS('Google Analytics export'!$C:$C,'Google Analytics export'!$B:$B,Sessioner!$A3,'Google Analytics export'!$A:$A,2)</f>
        <v>171</v>
      </c>
      <c r="D3" s="7">
        <f>SUMIFS('Google Analytics export'!$C:$C,'Google Analytics export'!$B:$B,Sessioner!$A3,'Google Analytics export'!$A:$A,3)</f>
        <v>118</v>
      </c>
      <c r="E3" s="7">
        <f>SUMIFS('Google Analytics export'!$C:$C,'Google Analytics export'!$B:$B,Sessioner!$A3,'Google Analytics export'!$A:$A,4)</f>
        <v>105</v>
      </c>
      <c r="F3" s="7">
        <f>SUMIFS('Google Analytics export'!$C:$C,'Google Analytics export'!$B:$B,Sessioner!$A3,'Google Analytics export'!$A:$A,5)</f>
        <v>111</v>
      </c>
      <c r="G3" s="7">
        <f>SUMIFS('Google Analytics export'!$C:$C,'Google Analytics export'!$B:$B,Sessioner!$A3,'Google Analytics export'!$A:$A,6)</f>
        <v>137</v>
      </c>
      <c r="H3" s="7">
        <f>SUMIFS('Google Analytics export'!$C:$C,'Google Analytics export'!$B:$B,Sessioner!$A3,'Google Analytics export'!$A:$A,0)</f>
        <v>161</v>
      </c>
      <c r="J3" s="2">
        <v>0</v>
      </c>
      <c r="K3" s="7">
        <f>SUMIFS('Google Analytics export'!$C:$C,'Google Analytics export'!$B:$B,Sessioner!$A3,'Google Analytics export'!$A:$A,1)</f>
        <v>122</v>
      </c>
      <c r="L3" s="7">
        <f>SUMIFS('Google Analytics export'!$C:$C,'Google Analytics export'!$B:$B,Sessioner!$A3,'Google Analytics export'!$A:$A,2)</f>
        <v>171</v>
      </c>
      <c r="M3" s="7">
        <f>SUMIFS('Google Analytics export'!$C:$C,'Google Analytics export'!$B:$B,Sessioner!$A3,'Google Analytics export'!$A:$A,3)</f>
        <v>118</v>
      </c>
      <c r="N3" s="7">
        <f>SUMIFS('Google Analytics export'!$C:$C,'Google Analytics export'!$B:$B,Sessioner!$A3,'Google Analytics export'!$A:$A,4)</f>
        <v>105</v>
      </c>
      <c r="O3" s="7">
        <f>SUMIFS('Google Analytics export'!$C:$C,'Google Analytics export'!$B:$B,Sessioner!$A3,'Google Analytics export'!$A:$A,5)</f>
        <v>111</v>
      </c>
      <c r="P3" s="7">
        <f>SUMIFS('Google Analytics export'!$C:$C,'Google Analytics export'!$B:$B,Sessioner!$A3,'Google Analytics export'!$A:$A,6)</f>
        <v>137</v>
      </c>
      <c r="Q3" s="7">
        <f>SUMIFS('Google Analytics export'!$C:$C,'Google Analytics export'!$B:$B,Sessioner!$A3,'Google Analytics export'!$A:$A,0)</f>
        <v>161</v>
      </c>
      <c r="S3" s="8"/>
      <c r="T3" s="8"/>
      <c r="U3" s="8"/>
      <c r="V3" s="8"/>
    </row>
    <row r="4" spans="1:22" x14ac:dyDescent="0.3">
      <c r="A4" s="2">
        <v>1</v>
      </c>
      <c r="B4" s="7">
        <f>SUMIFS('Google Analytics export'!$C:$C,'Google Analytics export'!$B:$B,Sessioner!$A4,'Google Analytics export'!$A:$A,1)</f>
        <v>49</v>
      </c>
      <c r="C4" s="7">
        <f>SUMIFS('Google Analytics export'!$C:$C,'Google Analytics export'!$B:$B,Sessioner!$A4,'Google Analytics export'!$A:$A,2)</f>
        <v>61</v>
      </c>
      <c r="D4" s="7">
        <f>SUMIFS('Google Analytics export'!$C:$C,'Google Analytics export'!$B:$B,Sessioner!$A4,'Google Analytics export'!$A:$A,3)</f>
        <v>68</v>
      </c>
      <c r="E4" s="7">
        <f>SUMIFS('Google Analytics export'!$C:$C,'Google Analytics export'!$B:$B,Sessioner!$A4,'Google Analytics export'!$A:$A,4)</f>
        <v>43</v>
      </c>
      <c r="F4" s="7">
        <f>SUMIFS('Google Analytics export'!$C:$C,'Google Analytics export'!$B:$B,Sessioner!$A4,'Google Analytics export'!$A:$A,5)</f>
        <v>57</v>
      </c>
      <c r="G4" s="7">
        <f>SUMIFS('Google Analytics export'!$C:$C,'Google Analytics export'!$B:$B,Sessioner!$A4,'Google Analytics export'!$A:$A,6)</f>
        <v>57</v>
      </c>
      <c r="H4" s="7">
        <f>SUMIFS('Google Analytics export'!$C:$C,'Google Analytics export'!$B:$B,Sessioner!$A4,'Google Analytics export'!$A:$A,0)</f>
        <v>63</v>
      </c>
      <c r="J4" s="2">
        <v>1</v>
      </c>
      <c r="K4" s="7">
        <f>SUMIFS('Google Analytics export'!$C:$C,'Google Analytics export'!$B:$B,Sessioner!$A4,'Google Analytics export'!$A:$A,1)</f>
        <v>49</v>
      </c>
      <c r="L4" s="7">
        <f>SUMIFS('Google Analytics export'!$C:$C,'Google Analytics export'!$B:$B,Sessioner!$A4,'Google Analytics export'!$A:$A,2)</f>
        <v>61</v>
      </c>
      <c r="M4" s="7">
        <f>SUMIFS('Google Analytics export'!$C:$C,'Google Analytics export'!$B:$B,Sessioner!$A4,'Google Analytics export'!$A:$A,3)</f>
        <v>68</v>
      </c>
      <c r="N4" s="7">
        <f>SUMIFS('Google Analytics export'!$C:$C,'Google Analytics export'!$B:$B,Sessioner!$A4,'Google Analytics export'!$A:$A,4)</f>
        <v>43</v>
      </c>
      <c r="O4" s="7">
        <f>SUMIFS('Google Analytics export'!$C:$C,'Google Analytics export'!$B:$B,Sessioner!$A4,'Google Analytics export'!$A:$A,5)</f>
        <v>57</v>
      </c>
      <c r="P4" s="7">
        <f>SUMIFS('Google Analytics export'!$C:$C,'Google Analytics export'!$B:$B,Sessioner!$A4,'Google Analytics export'!$A:$A,6)</f>
        <v>57</v>
      </c>
      <c r="Q4" s="7">
        <f>SUMIFS('Google Analytics export'!$C:$C,'Google Analytics export'!$B:$B,Sessioner!$A4,'Google Analytics export'!$A:$A,0)</f>
        <v>63</v>
      </c>
      <c r="S4" s="8"/>
      <c r="T4" s="8"/>
      <c r="U4" s="8"/>
      <c r="V4" s="8"/>
    </row>
    <row r="5" spans="1:22" x14ac:dyDescent="0.3">
      <c r="A5" s="2">
        <v>2</v>
      </c>
      <c r="B5" s="7">
        <f>SUMIFS('Google Analytics export'!$C:$C,'Google Analytics export'!$B:$B,Sessioner!$A5,'Google Analytics export'!$A:$A,1)</f>
        <v>36</v>
      </c>
      <c r="C5" s="7">
        <f>SUMIFS('Google Analytics export'!$C:$C,'Google Analytics export'!$B:$B,Sessioner!$A5,'Google Analytics export'!$A:$A,2)</f>
        <v>25</v>
      </c>
      <c r="D5" s="7">
        <f>SUMIFS('Google Analytics export'!$C:$C,'Google Analytics export'!$B:$B,Sessioner!$A5,'Google Analytics export'!$A:$A,3)</f>
        <v>27</v>
      </c>
      <c r="E5" s="7">
        <f>SUMIFS('Google Analytics export'!$C:$C,'Google Analytics export'!$B:$B,Sessioner!$A5,'Google Analytics export'!$A:$A,4)</f>
        <v>31</v>
      </c>
      <c r="F5" s="7">
        <f>SUMIFS('Google Analytics export'!$C:$C,'Google Analytics export'!$B:$B,Sessioner!$A5,'Google Analytics export'!$A:$A,5)</f>
        <v>27</v>
      </c>
      <c r="G5" s="7">
        <f>SUMIFS('Google Analytics export'!$C:$C,'Google Analytics export'!$B:$B,Sessioner!$A5,'Google Analytics export'!$A:$A,6)</f>
        <v>36</v>
      </c>
      <c r="H5" s="7">
        <f>SUMIFS('Google Analytics export'!$C:$C,'Google Analytics export'!$B:$B,Sessioner!$A5,'Google Analytics export'!$A:$A,0)</f>
        <v>54</v>
      </c>
      <c r="J5" s="2">
        <v>2</v>
      </c>
      <c r="K5" s="7">
        <f>SUMIFS('Google Analytics export'!$C:$C,'Google Analytics export'!$B:$B,Sessioner!$A5,'Google Analytics export'!$A:$A,1)</f>
        <v>36</v>
      </c>
      <c r="L5" s="7">
        <f>SUMIFS('Google Analytics export'!$C:$C,'Google Analytics export'!$B:$B,Sessioner!$A5,'Google Analytics export'!$A:$A,2)</f>
        <v>25</v>
      </c>
      <c r="M5" s="7">
        <f>SUMIFS('Google Analytics export'!$C:$C,'Google Analytics export'!$B:$B,Sessioner!$A5,'Google Analytics export'!$A:$A,3)</f>
        <v>27</v>
      </c>
      <c r="N5" s="7">
        <f>SUMIFS('Google Analytics export'!$C:$C,'Google Analytics export'!$B:$B,Sessioner!$A5,'Google Analytics export'!$A:$A,4)</f>
        <v>31</v>
      </c>
      <c r="O5" s="7">
        <f>SUMIFS('Google Analytics export'!$C:$C,'Google Analytics export'!$B:$B,Sessioner!$A5,'Google Analytics export'!$A:$A,5)</f>
        <v>27</v>
      </c>
      <c r="P5" s="7">
        <f>SUMIFS('Google Analytics export'!$C:$C,'Google Analytics export'!$B:$B,Sessioner!$A5,'Google Analytics export'!$A:$A,6)</f>
        <v>36</v>
      </c>
      <c r="Q5" s="7">
        <f>SUMIFS('Google Analytics export'!$C:$C,'Google Analytics export'!$B:$B,Sessioner!$A5,'Google Analytics export'!$A:$A,0)</f>
        <v>54</v>
      </c>
      <c r="S5" s="8"/>
      <c r="T5" s="8"/>
      <c r="U5" s="8"/>
      <c r="V5" s="8"/>
    </row>
    <row r="6" spans="1:22" x14ac:dyDescent="0.3">
      <c r="A6" s="2">
        <v>3</v>
      </c>
      <c r="B6" s="7">
        <f>SUMIFS('Google Analytics export'!$C:$C,'Google Analytics export'!$B:$B,Sessioner!$A6,'Google Analytics export'!$A:$A,1)</f>
        <v>29</v>
      </c>
      <c r="C6" s="7">
        <f>SUMIFS('Google Analytics export'!$C:$C,'Google Analytics export'!$B:$B,Sessioner!$A6,'Google Analytics export'!$A:$A,2)</f>
        <v>33</v>
      </c>
      <c r="D6" s="7">
        <f>SUMIFS('Google Analytics export'!$C:$C,'Google Analytics export'!$B:$B,Sessioner!$A6,'Google Analytics export'!$A:$A,3)</f>
        <v>28</v>
      </c>
      <c r="E6" s="7">
        <f>SUMIFS('Google Analytics export'!$C:$C,'Google Analytics export'!$B:$B,Sessioner!$A6,'Google Analytics export'!$A:$A,4)</f>
        <v>21</v>
      </c>
      <c r="F6" s="7">
        <f>SUMIFS('Google Analytics export'!$C:$C,'Google Analytics export'!$B:$B,Sessioner!$A6,'Google Analytics export'!$A:$A,5)</f>
        <v>25</v>
      </c>
      <c r="G6" s="7">
        <f>SUMIFS('Google Analytics export'!$C:$C,'Google Analytics export'!$B:$B,Sessioner!$A6,'Google Analytics export'!$A:$A,6)</f>
        <v>24</v>
      </c>
      <c r="H6" s="7">
        <f>SUMIFS('Google Analytics export'!$C:$C,'Google Analytics export'!$B:$B,Sessioner!$A6,'Google Analytics export'!$A:$A,0)</f>
        <v>27</v>
      </c>
      <c r="J6" s="2">
        <v>3</v>
      </c>
      <c r="K6" s="7">
        <f>SUMIFS('Google Analytics export'!$C:$C,'Google Analytics export'!$B:$B,Sessioner!$A6,'Google Analytics export'!$A:$A,1)</f>
        <v>29</v>
      </c>
      <c r="L6" s="7">
        <f>SUMIFS('Google Analytics export'!$C:$C,'Google Analytics export'!$B:$B,Sessioner!$A6,'Google Analytics export'!$A:$A,2)</f>
        <v>33</v>
      </c>
      <c r="M6" s="7">
        <f>SUMIFS('Google Analytics export'!$C:$C,'Google Analytics export'!$B:$B,Sessioner!$A6,'Google Analytics export'!$A:$A,3)</f>
        <v>28</v>
      </c>
      <c r="N6" s="7">
        <f>SUMIFS('Google Analytics export'!$C:$C,'Google Analytics export'!$B:$B,Sessioner!$A6,'Google Analytics export'!$A:$A,4)</f>
        <v>21</v>
      </c>
      <c r="O6" s="7">
        <f>SUMIFS('Google Analytics export'!$C:$C,'Google Analytics export'!$B:$B,Sessioner!$A6,'Google Analytics export'!$A:$A,5)</f>
        <v>25</v>
      </c>
      <c r="P6" s="7">
        <f>SUMIFS('Google Analytics export'!$C:$C,'Google Analytics export'!$B:$B,Sessioner!$A6,'Google Analytics export'!$A:$A,6)</f>
        <v>24</v>
      </c>
      <c r="Q6" s="7">
        <f>SUMIFS('Google Analytics export'!$C:$C,'Google Analytics export'!$B:$B,Sessioner!$A6,'Google Analytics export'!$A:$A,0)</f>
        <v>27</v>
      </c>
      <c r="S6" s="8"/>
      <c r="T6" s="8"/>
      <c r="U6" s="8"/>
      <c r="V6" s="8"/>
    </row>
    <row r="7" spans="1:22" x14ac:dyDescent="0.3">
      <c r="A7" s="2">
        <v>4</v>
      </c>
      <c r="B7" s="7">
        <f>SUMIFS('Google Analytics export'!$C:$C,'Google Analytics export'!$B:$B,Sessioner!$A7,'Google Analytics export'!$A:$A,1)</f>
        <v>33</v>
      </c>
      <c r="C7" s="7">
        <f>SUMIFS('Google Analytics export'!$C:$C,'Google Analytics export'!$B:$B,Sessioner!$A7,'Google Analytics export'!$A:$A,2)</f>
        <v>21</v>
      </c>
      <c r="D7" s="7">
        <f>SUMIFS('Google Analytics export'!$C:$C,'Google Analytics export'!$B:$B,Sessioner!$A7,'Google Analytics export'!$A:$A,3)</f>
        <v>22</v>
      </c>
      <c r="E7" s="7">
        <f>SUMIFS('Google Analytics export'!$C:$C,'Google Analytics export'!$B:$B,Sessioner!$A7,'Google Analytics export'!$A:$A,4)</f>
        <v>29</v>
      </c>
      <c r="F7" s="7">
        <f>SUMIFS('Google Analytics export'!$C:$C,'Google Analytics export'!$B:$B,Sessioner!$A7,'Google Analytics export'!$A:$A,5)</f>
        <v>50</v>
      </c>
      <c r="G7" s="7">
        <f>SUMIFS('Google Analytics export'!$C:$C,'Google Analytics export'!$B:$B,Sessioner!$A7,'Google Analytics export'!$A:$A,6)</f>
        <v>36</v>
      </c>
      <c r="H7" s="7">
        <f>SUMIFS('Google Analytics export'!$C:$C,'Google Analytics export'!$B:$B,Sessioner!$A7,'Google Analytics export'!$A:$A,0)</f>
        <v>30</v>
      </c>
      <c r="J7" s="2">
        <v>4</v>
      </c>
      <c r="K7" s="7">
        <f>SUMIFS('Google Analytics export'!$C:$C,'Google Analytics export'!$B:$B,Sessioner!$A7,'Google Analytics export'!$A:$A,1)</f>
        <v>33</v>
      </c>
      <c r="L7" s="7">
        <f>SUMIFS('Google Analytics export'!$C:$C,'Google Analytics export'!$B:$B,Sessioner!$A7,'Google Analytics export'!$A:$A,2)</f>
        <v>21</v>
      </c>
      <c r="M7" s="7">
        <f>SUMIFS('Google Analytics export'!$C:$C,'Google Analytics export'!$B:$B,Sessioner!$A7,'Google Analytics export'!$A:$A,3)</f>
        <v>22</v>
      </c>
      <c r="N7" s="7">
        <f>SUMIFS('Google Analytics export'!$C:$C,'Google Analytics export'!$B:$B,Sessioner!$A7,'Google Analytics export'!$A:$A,4)</f>
        <v>29</v>
      </c>
      <c r="O7" s="7">
        <f>SUMIFS('Google Analytics export'!$C:$C,'Google Analytics export'!$B:$B,Sessioner!$A7,'Google Analytics export'!$A:$A,5)</f>
        <v>50</v>
      </c>
      <c r="P7" s="7">
        <f>SUMIFS('Google Analytics export'!$C:$C,'Google Analytics export'!$B:$B,Sessioner!$A7,'Google Analytics export'!$A:$A,6)</f>
        <v>36</v>
      </c>
      <c r="Q7" s="7">
        <f>SUMIFS('Google Analytics export'!$C:$C,'Google Analytics export'!$B:$B,Sessioner!$A7,'Google Analytics export'!$A:$A,0)</f>
        <v>30</v>
      </c>
      <c r="S7" s="8"/>
      <c r="T7" s="8"/>
      <c r="U7" s="8"/>
      <c r="V7" s="8"/>
    </row>
    <row r="8" spans="1:22" x14ac:dyDescent="0.3">
      <c r="A8" s="2">
        <v>5</v>
      </c>
      <c r="B8" s="7">
        <f>SUMIFS('Google Analytics export'!$C:$C,'Google Analytics export'!$B:$B,Sessioner!$A8,'Google Analytics export'!$A:$A,1)</f>
        <v>44</v>
      </c>
      <c r="C8" s="7">
        <f>SUMIFS('Google Analytics export'!$C:$C,'Google Analytics export'!$B:$B,Sessioner!$A8,'Google Analytics export'!$A:$A,2)</f>
        <v>53</v>
      </c>
      <c r="D8" s="7">
        <f>SUMIFS('Google Analytics export'!$C:$C,'Google Analytics export'!$B:$B,Sessioner!$A8,'Google Analytics export'!$A:$A,3)</f>
        <v>38</v>
      </c>
      <c r="E8" s="7">
        <f>SUMIFS('Google Analytics export'!$C:$C,'Google Analytics export'!$B:$B,Sessioner!$A8,'Google Analytics export'!$A:$A,4)</f>
        <v>47</v>
      </c>
      <c r="F8" s="7">
        <f>SUMIFS('Google Analytics export'!$C:$C,'Google Analytics export'!$B:$B,Sessioner!$A8,'Google Analytics export'!$A:$A,5)</f>
        <v>63</v>
      </c>
      <c r="G8" s="7">
        <f>SUMIFS('Google Analytics export'!$C:$C,'Google Analytics export'!$B:$B,Sessioner!$A8,'Google Analytics export'!$A:$A,6)</f>
        <v>41</v>
      </c>
      <c r="H8" s="7">
        <f>SUMIFS('Google Analytics export'!$C:$C,'Google Analytics export'!$B:$B,Sessioner!$A8,'Google Analytics export'!$A:$A,0)</f>
        <v>30</v>
      </c>
      <c r="J8" s="2">
        <v>5</v>
      </c>
      <c r="K8" s="7">
        <f>SUMIFS('Google Analytics export'!$C:$C,'Google Analytics export'!$B:$B,Sessioner!$A8,'Google Analytics export'!$A:$A,1)</f>
        <v>44</v>
      </c>
      <c r="L8" s="7">
        <f>SUMIFS('Google Analytics export'!$C:$C,'Google Analytics export'!$B:$B,Sessioner!$A8,'Google Analytics export'!$A:$A,2)</f>
        <v>53</v>
      </c>
      <c r="M8" s="7">
        <f>SUMIFS('Google Analytics export'!$C:$C,'Google Analytics export'!$B:$B,Sessioner!$A8,'Google Analytics export'!$A:$A,3)</f>
        <v>38</v>
      </c>
      <c r="N8" s="7">
        <f>SUMIFS('Google Analytics export'!$C:$C,'Google Analytics export'!$B:$B,Sessioner!$A8,'Google Analytics export'!$A:$A,4)</f>
        <v>47</v>
      </c>
      <c r="O8" s="7">
        <f>SUMIFS('Google Analytics export'!$C:$C,'Google Analytics export'!$B:$B,Sessioner!$A8,'Google Analytics export'!$A:$A,5)</f>
        <v>63</v>
      </c>
      <c r="P8" s="7">
        <f>SUMIFS('Google Analytics export'!$C:$C,'Google Analytics export'!$B:$B,Sessioner!$A8,'Google Analytics export'!$A:$A,6)</f>
        <v>41</v>
      </c>
      <c r="Q8" s="7">
        <f>SUMIFS('Google Analytics export'!$C:$C,'Google Analytics export'!$B:$B,Sessioner!$A8,'Google Analytics export'!$A:$A,0)</f>
        <v>30</v>
      </c>
      <c r="S8" s="8"/>
      <c r="T8" s="8"/>
      <c r="U8" s="8"/>
      <c r="V8" s="8"/>
    </row>
    <row r="9" spans="1:22" x14ac:dyDescent="0.3">
      <c r="A9" s="2">
        <v>6</v>
      </c>
      <c r="B9" s="7">
        <f>SUMIFS('Google Analytics export'!$C:$C,'Google Analytics export'!$B:$B,Sessioner!$A9,'Google Analytics export'!$A:$A,1)</f>
        <v>120</v>
      </c>
      <c r="C9" s="7">
        <f>SUMIFS('Google Analytics export'!$C:$C,'Google Analytics export'!$B:$B,Sessioner!$A9,'Google Analytics export'!$A:$A,2)</f>
        <v>119</v>
      </c>
      <c r="D9" s="7">
        <f>SUMIFS('Google Analytics export'!$C:$C,'Google Analytics export'!$B:$B,Sessioner!$A9,'Google Analytics export'!$A:$A,3)</f>
        <v>109</v>
      </c>
      <c r="E9" s="7">
        <f>SUMIFS('Google Analytics export'!$C:$C,'Google Analytics export'!$B:$B,Sessioner!$A9,'Google Analytics export'!$A:$A,4)</f>
        <v>139</v>
      </c>
      <c r="F9" s="7">
        <f>SUMIFS('Google Analytics export'!$C:$C,'Google Analytics export'!$B:$B,Sessioner!$A9,'Google Analytics export'!$A:$A,5)</f>
        <v>129</v>
      </c>
      <c r="G9" s="7">
        <f>SUMIFS('Google Analytics export'!$C:$C,'Google Analytics export'!$B:$B,Sessioner!$A9,'Google Analytics export'!$A:$A,6)</f>
        <v>114</v>
      </c>
      <c r="H9" s="7">
        <f>SUMIFS('Google Analytics export'!$C:$C,'Google Analytics export'!$B:$B,Sessioner!$A9,'Google Analytics export'!$A:$A,0)</f>
        <v>63</v>
      </c>
      <c r="J9" s="2">
        <v>6</v>
      </c>
      <c r="K9" s="7">
        <f>SUMIFS('Google Analytics export'!$C:$C,'Google Analytics export'!$B:$B,Sessioner!$A9,'Google Analytics export'!$A:$A,1)</f>
        <v>120</v>
      </c>
      <c r="L9" s="7">
        <f>SUMIFS('Google Analytics export'!$C:$C,'Google Analytics export'!$B:$B,Sessioner!$A9,'Google Analytics export'!$A:$A,2)</f>
        <v>119</v>
      </c>
      <c r="M9" s="7">
        <f>SUMIFS('Google Analytics export'!$C:$C,'Google Analytics export'!$B:$B,Sessioner!$A9,'Google Analytics export'!$A:$A,3)</f>
        <v>109</v>
      </c>
      <c r="N9" s="7">
        <f>SUMIFS('Google Analytics export'!$C:$C,'Google Analytics export'!$B:$B,Sessioner!$A9,'Google Analytics export'!$A:$A,4)</f>
        <v>139</v>
      </c>
      <c r="O9" s="7">
        <f>SUMIFS('Google Analytics export'!$C:$C,'Google Analytics export'!$B:$B,Sessioner!$A9,'Google Analytics export'!$A:$A,5)</f>
        <v>129</v>
      </c>
      <c r="P9" s="7">
        <f>SUMIFS('Google Analytics export'!$C:$C,'Google Analytics export'!$B:$B,Sessioner!$A9,'Google Analytics export'!$A:$A,6)</f>
        <v>114</v>
      </c>
      <c r="Q9" s="7">
        <f>SUMIFS('Google Analytics export'!$C:$C,'Google Analytics export'!$B:$B,Sessioner!$A9,'Google Analytics export'!$A:$A,0)</f>
        <v>63</v>
      </c>
      <c r="S9" s="8"/>
      <c r="T9" s="8"/>
      <c r="U9" s="8"/>
      <c r="V9" s="8"/>
    </row>
    <row r="10" spans="1:22" x14ac:dyDescent="0.3">
      <c r="A10" s="2">
        <v>7</v>
      </c>
      <c r="B10" s="7">
        <f>SUMIFS('Google Analytics export'!$C:$C,'Google Analytics export'!$B:$B,Sessioner!$A10,'Google Analytics export'!$A:$A,1)</f>
        <v>206</v>
      </c>
      <c r="C10" s="7">
        <f>SUMIFS('Google Analytics export'!$C:$C,'Google Analytics export'!$B:$B,Sessioner!$A10,'Google Analytics export'!$A:$A,2)</f>
        <v>320</v>
      </c>
      <c r="D10" s="7">
        <f>SUMIFS('Google Analytics export'!$C:$C,'Google Analytics export'!$B:$B,Sessioner!$A10,'Google Analytics export'!$A:$A,3)</f>
        <v>223</v>
      </c>
      <c r="E10" s="7">
        <f>SUMIFS('Google Analytics export'!$C:$C,'Google Analytics export'!$B:$B,Sessioner!$A10,'Google Analytics export'!$A:$A,4)</f>
        <v>209</v>
      </c>
      <c r="F10" s="7">
        <f>SUMIFS('Google Analytics export'!$C:$C,'Google Analytics export'!$B:$B,Sessioner!$A10,'Google Analytics export'!$A:$A,5)</f>
        <v>219</v>
      </c>
      <c r="G10" s="7">
        <f>SUMIFS('Google Analytics export'!$C:$C,'Google Analytics export'!$B:$B,Sessioner!$A10,'Google Analytics export'!$A:$A,6)</f>
        <v>249</v>
      </c>
      <c r="H10" s="7">
        <f>SUMIFS('Google Analytics export'!$C:$C,'Google Analytics export'!$B:$B,Sessioner!$A10,'Google Analytics export'!$A:$A,0)</f>
        <v>184</v>
      </c>
      <c r="J10" s="2">
        <v>7</v>
      </c>
      <c r="K10" s="7">
        <f>SUMIFS('Google Analytics export'!$C:$C,'Google Analytics export'!$B:$B,Sessioner!$A10,'Google Analytics export'!$A:$A,1)</f>
        <v>206</v>
      </c>
      <c r="L10" s="7">
        <f>SUMIFS('Google Analytics export'!$C:$C,'Google Analytics export'!$B:$B,Sessioner!$A10,'Google Analytics export'!$A:$A,2)</f>
        <v>320</v>
      </c>
      <c r="M10" s="7">
        <f>SUMIFS('Google Analytics export'!$C:$C,'Google Analytics export'!$B:$B,Sessioner!$A10,'Google Analytics export'!$A:$A,3)</f>
        <v>223</v>
      </c>
      <c r="N10" s="7">
        <f>SUMIFS('Google Analytics export'!$C:$C,'Google Analytics export'!$B:$B,Sessioner!$A10,'Google Analytics export'!$A:$A,4)</f>
        <v>209</v>
      </c>
      <c r="O10" s="7">
        <f>SUMIFS('Google Analytics export'!$C:$C,'Google Analytics export'!$B:$B,Sessioner!$A10,'Google Analytics export'!$A:$A,5)</f>
        <v>219</v>
      </c>
      <c r="P10" s="7">
        <f>SUMIFS('Google Analytics export'!$C:$C,'Google Analytics export'!$B:$B,Sessioner!$A10,'Google Analytics export'!$A:$A,6)</f>
        <v>249</v>
      </c>
      <c r="Q10" s="7">
        <f>SUMIFS('Google Analytics export'!$C:$C,'Google Analytics export'!$B:$B,Sessioner!$A10,'Google Analytics export'!$A:$A,0)</f>
        <v>184</v>
      </c>
      <c r="S10" s="8"/>
      <c r="T10" s="8"/>
      <c r="U10" s="8"/>
      <c r="V10" s="8"/>
    </row>
    <row r="11" spans="1:22" x14ac:dyDescent="0.3">
      <c r="A11" s="2">
        <v>8</v>
      </c>
      <c r="B11" s="7">
        <f>SUMIFS('Google Analytics export'!$C:$C,'Google Analytics export'!$B:$B,Sessioner!$A11,'Google Analytics export'!$A:$A,1)</f>
        <v>350</v>
      </c>
      <c r="C11" s="7">
        <f>SUMIFS('Google Analytics export'!$C:$C,'Google Analytics export'!$B:$B,Sessioner!$A11,'Google Analytics export'!$A:$A,2)</f>
        <v>440</v>
      </c>
      <c r="D11" s="7">
        <f>SUMIFS('Google Analytics export'!$C:$C,'Google Analytics export'!$B:$B,Sessioner!$A11,'Google Analytics export'!$A:$A,3)</f>
        <v>333</v>
      </c>
      <c r="E11" s="7">
        <f>SUMIFS('Google Analytics export'!$C:$C,'Google Analytics export'!$B:$B,Sessioner!$A11,'Google Analytics export'!$A:$A,4)</f>
        <v>356</v>
      </c>
      <c r="F11" s="7">
        <f>SUMIFS('Google Analytics export'!$C:$C,'Google Analytics export'!$B:$B,Sessioner!$A11,'Google Analytics export'!$A:$A,5)</f>
        <v>350</v>
      </c>
      <c r="G11" s="7">
        <f>SUMIFS('Google Analytics export'!$C:$C,'Google Analytics export'!$B:$B,Sessioner!$A11,'Google Analytics export'!$A:$A,6)</f>
        <v>383</v>
      </c>
      <c r="H11" s="7">
        <f>SUMIFS('Google Analytics export'!$C:$C,'Google Analytics export'!$B:$B,Sessioner!$A11,'Google Analytics export'!$A:$A,0)</f>
        <v>346</v>
      </c>
      <c r="J11" s="2">
        <v>8</v>
      </c>
      <c r="K11" s="7">
        <f>SUMIFS('Google Analytics export'!$C:$C,'Google Analytics export'!$B:$B,Sessioner!$A11,'Google Analytics export'!$A:$A,1)</f>
        <v>350</v>
      </c>
      <c r="L11" s="7">
        <f>SUMIFS('Google Analytics export'!$C:$C,'Google Analytics export'!$B:$B,Sessioner!$A11,'Google Analytics export'!$A:$A,2)</f>
        <v>440</v>
      </c>
      <c r="M11" s="7">
        <f>SUMIFS('Google Analytics export'!$C:$C,'Google Analytics export'!$B:$B,Sessioner!$A11,'Google Analytics export'!$A:$A,3)</f>
        <v>333</v>
      </c>
      <c r="N11" s="7">
        <f>SUMIFS('Google Analytics export'!$C:$C,'Google Analytics export'!$B:$B,Sessioner!$A11,'Google Analytics export'!$A:$A,4)</f>
        <v>356</v>
      </c>
      <c r="O11" s="7">
        <f>SUMIFS('Google Analytics export'!$C:$C,'Google Analytics export'!$B:$B,Sessioner!$A11,'Google Analytics export'!$A:$A,5)</f>
        <v>350</v>
      </c>
      <c r="P11" s="7">
        <f>SUMIFS('Google Analytics export'!$C:$C,'Google Analytics export'!$B:$B,Sessioner!$A11,'Google Analytics export'!$A:$A,6)</f>
        <v>383</v>
      </c>
      <c r="Q11" s="7">
        <f>SUMIFS('Google Analytics export'!$C:$C,'Google Analytics export'!$B:$B,Sessioner!$A11,'Google Analytics export'!$A:$A,0)</f>
        <v>346</v>
      </c>
      <c r="S11" s="8"/>
      <c r="T11" s="8"/>
      <c r="U11" s="8"/>
      <c r="V11" s="8"/>
    </row>
    <row r="12" spans="1:22" x14ac:dyDescent="0.3">
      <c r="A12" s="2">
        <v>9</v>
      </c>
      <c r="B12" s="7">
        <f>SUMIFS('Google Analytics export'!$C:$C,'Google Analytics export'!$B:$B,Sessioner!$A12,'Google Analytics export'!$A:$A,1)</f>
        <v>406</v>
      </c>
      <c r="C12" s="7">
        <f>SUMIFS('Google Analytics export'!$C:$C,'Google Analytics export'!$B:$B,Sessioner!$A12,'Google Analytics export'!$A:$A,2)</f>
        <v>563</v>
      </c>
      <c r="D12" s="7">
        <f>SUMIFS('Google Analytics export'!$C:$C,'Google Analytics export'!$B:$B,Sessioner!$A12,'Google Analytics export'!$A:$A,3)</f>
        <v>416</v>
      </c>
      <c r="E12" s="7">
        <f>SUMIFS('Google Analytics export'!$C:$C,'Google Analytics export'!$B:$B,Sessioner!$A12,'Google Analytics export'!$A:$A,4)</f>
        <v>432</v>
      </c>
      <c r="F12" s="7">
        <f>SUMIFS('Google Analytics export'!$C:$C,'Google Analytics export'!$B:$B,Sessioner!$A12,'Google Analytics export'!$A:$A,5)</f>
        <v>430</v>
      </c>
      <c r="G12" s="7">
        <f>SUMIFS('Google Analytics export'!$C:$C,'Google Analytics export'!$B:$B,Sessioner!$A12,'Google Analytics export'!$A:$A,6)</f>
        <v>459</v>
      </c>
      <c r="H12" s="7">
        <f>SUMIFS('Google Analytics export'!$C:$C,'Google Analytics export'!$B:$B,Sessioner!$A12,'Google Analytics export'!$A:$A,0)</f>
        <v>406</v>
      </c>
      <c r="J12" s="2">
        <v>9</v>
      </c>
      <c r="K12" s="7">
        <f>SUMIFS('Google Analytics export'!$C:$C,'Google Analytics export'!$B:$B,Sessioner!$A12,'Google Analytics export'!$A:$A,1)</f>
        <v>406</v>
      </c>
      <c r="L12" s="7">
        <f>SUMIFS('Google Analytics export'!$C:$C,'Google Analytics export'!$B:$B,Sessioner!$A12,'Google Analytics export'!$A:$A,2)</f>
        <v>563</v>
      </c>
      <c r="M12" s="7">
        <f>SUMIFS('Google Analytics export'!$C:$C,'Google Analytics export'!$B:$B,Sessioner!$A12,'Google Analytics export'!$A:$A,3)</f>
        <v>416</v>
      </c>
      <c r="N12" s="7">
        <f>SUMIFS('Google Analytics export'!$C:$C,'Google Analytics export'!$B:$B,Sessioner!$A12,'Google Analytics export'!$A:$A,4)</f>
        <v>432</v>
      </c>
      <c r="O12" s="7">
        <f>SUMIFS('Google Analytics export'!$C:$C,'Google Analytics export'!$B:$B,Sessioner!$A12,'Google Analytics export'!$A:$A,5)</f>
        <v>430</v>
      </c>
      <c r="P12" s="7">
        <f>SUMIFS('Google Analytics export'!$C:$C,'Google Analytics export'!$B:$B,Sessioner!$A12,'Google Analytics export'!$A:$A,6)</f>
        <v>459</v>
      </c>
      <c r="Q12" s="7">
        <f>SUMIFS('Google Analytics export'!$C:$C,'Google Analytics export'!$B:$B,Sessioner!$A12,'Google Analytics export'!$A:$A,0)</f>
        <v>406</v>
      </c>
      <c r="S12" s="8"/>
      <c r="T12" s="8"/>
      <c r="U12" s="8"/>
      <c r="V12" s="8"/>
    </row>
    <row r="13" spans="1:22" x14ac:dyDescent="0.3">
      <c r="A13" s="2">
        <v>10</v>
      </c>
      <c r="B13" s="7">
        <f>SUMIFS('Google Analytics export'!$C:$C,'Google Analytics export'!$B:$B,Sessioner!$A13,'Google Analytics export'!$A:$A,1)</f>
        <v>457</v>
      </c>
      <c r="C13" s="7">
        <f>SUMIFS('Google Analytics export'!$C:$C,'Google Analytics export'!$B:$B,Sessioner!$A13,'Google Analytics export'!$A:$A,2)</f>
        <v>521</v>
      </c>
      <c r="D13" s="7">
        <f>SUMIFS('Google Analytics export'!$C:$C,'Google Analytics export'!$B:$B,Sessioner!$A13,'Google Analytics export'!$A:$A,3)</f>
        <v>452</v>
      </c>
      <c r="E13" s="7">
        <f>SUMIFS('Google Analytics export'!$C:$C,'Google Analytics export'!$B:$B,Sessioner!$A13,'Google Analytics export'!$A:$A,4)</f>
        <v>445</v>
      </c>
      <c r="F13" s="7">
        <f>SUMIFS('Google Analytics export'!$C:$C,'Google Analytics export'!$B:$B,Sessioner!$A13,'Google Analytics export'!$A:$A,5)</f>
        <v>455</v>
      </c>
      <c r="G13" s="7">
        <f>SUMIFS('Google Analytics export'!$C:$C,'Google Analytics export'!$B:$B,Sessioner!$A13,'Google Analytics export'!$A:$A,6)</f>
        <v>487</v>
      </c>
      <c r="H13" s="7">
        <f>SUMIFS('Google Analytics export'!$C:$C,'Google Analytics export'!$B:$B,Sessioner!$A13,'Google Analytics export'!$A:$A,0)</f>
        <v>501</v>
      </c>
      <c r="J13" s="2">
        <v>10</v>
      </c>
      <c r="K13" s="7">
        <f>SUMIFS('Google Analytics export'!$C:$C,'Google Analytics export'!$B:$B,Sessioner!$A13,'Google Analytics export'!$A:$A,1)</f>
        <v>457</v>
      </c>
      <c r="L13" s="7">
        <f>SUMIFS('Google Analytics export'!$C:$C,'Google Analytics export'!$B:$B,Sessioner!$A13,'Google Analytics export'!$A:$A,2)</f>
        <v>521</v>
      </c>
      <c r="M13" s="7">
        <f>SUMIFS('Google Analytics export'!$C:$C,'Google Analytics export'!$B:$B,Sessioner!$A13,'Google Analytics export'!$A:$A,3)</f>
        <v>452</v>
      </c>
      <c r="N13" s="7">
        <f>SUMIFS('Google Analytics export'!$C:$C,'Google Analytics export'!$B:$B,Sessioner!$A13,'Google Analytics export'!$A:$A,4)</f>
        <v>445</v>
      </c>
      <c r="O13" s="7">
        <f>SUMIFS('Google Analytics export'!$C:$C,'Google Analytics export'!$B:$B,Sessioner!$A13,'Google Analytics export'!$A:$A,5)</f>
        <v>455</v>
      </c>
      <c r="P13" s="7">
        <f>SUMIFS('Google Analytics export'!$C:$C,'Google Analytics export'!$B:$B,Sessioner!$A13,'Google Analytics export'!$A:$A,6)</f>
        <v>487</v>
      </c>
      <c r="Q13" s="7">
        <f>SUMIFS('Google Analytics export'!$C:$C,'Google Analytics export'!$B:$B,Sessioner!$A13,'Google Analytics export'!$A:$A,0)</f>
        <v>501</v>
      </c>
      <c r="S13" s="8"/>
      <c r="T13" s="8"/>
      <c r="U13" s="8"/>
      <c r="V13" s="8"/>
    </row>
    <row r="14" spans="1:22" x14ac:dyDescent="0.3">
      <c r="A14" s="2">
        <v>11</v>
      </c>
      <c r="B14" s="7">
        <f>SUMIFS('Google Analytics export'!$C:$C,'Google Analytics export'!$B:$B,Sessioner!$A14,'Google Analytics export'!$A:$A,1)</f>
        <v>531</v>
      </c>
      <c r="C14" s="7">
        <f>SUMIFS('Google Analytics export'!$C:$C,'Google Analytics export'!$B:$B,Sessioner!$A14,'Google Analytics export'!$A:$A,2)</f>
        <v>507</v>
      </c>
      <c r="D14" s="7">
        <f>SUMIFS('Google Analytics export'!$C:$C,'Google Analytics export'!$B:$B,Sessioner!$A14,'Google Analytics export'!$A:$A,3)</f>
        <v>411</v>
      </c>
      <c r="E14" s="7">
        <f>SUMIFS('Google Analytics export'!$C:$C,'Google Analytics export'!$B:$B,Sessioner!$A14,'Google Analytics export'!$A:$A,4)</f>
        <v>389</v>
      </c>
      <c r="F14" s="7">
        <f>SUMIFS('Google Analytics export'!$C:$C,'Google Analytics export'!$B:$B,Sessioner!$A14,'Google Analytics export'!$A:$A,5)</f>
        <v>476</v>
      </c>
      <c r="G14" s="7">
        <f>SUMIFS('Google Analytics export'!$C:$C,'Google Analytics export'!$B:$B,Sessioner!$A14,'Google Analytics export'!$A:$A,6)</f>
        <v>448</v>
      </c>
      <c r="H14" s="7">
        <f>SUMIFS('Google Analytics export'!$C:$C,'Google Analytics export'!$B:$B,Sessioner!$A14,'Google Analytics export'!$A:$A,0)</f>
        <v>530</v>
      </c>
      <c r="J14" s="2">
        <v>11</v>
      </c>
      <c r="K14" s="7">
        <f>SUMIFS('Google Analytics export'!$C:$C,'Google Analytics export'!$B:$B,Sessioner!$A14,'Google Analytics export'!$A:$A,1)</f>
        <v>531</v>
      </c>
      <c r="L14" s="7">
        <f>SUMIFS('Google Analytics export'!$C:$C,'Google Analytics export'!$B:$B,Sessioner!$A14,'Google Analytics export'!$A:$A,2)</f>
        <v>507</v>
      </c>
      <c r="M14" s="7">
        <f>SUMIFS('Google Analytics export'!$C:$C,'Google Analytics export'!$B:$B,Sessioner!$A14,'Google Analytics export'!$A:$A,3)</f>
        <v>411</v>
      </c>
      <c r="N14" s="7">
        <f>SUMIFS('Google Analytics export'!$C:$C,'Google Analytics export'!$B:$B,Sessioner!$A14,'Google Analytics export'!$A:$A,4)</f>
        <v>389</v>
      </c>
      <c r="O14" s="7">
        <f>SUMIFS('Google Analytics export'!$C:$C,'Google Analytics export'!$B:$B,Sessioner!$A14,'Google Analytics export'!$A:$A,5)</f>
        <v>476</v>
      </c>
      <c r="P14" s="7">
        <f>SUMIFS('Google Analytics export'!$C:$C,'Google Analytics export'!$B:$B,Sessioner!$A14,'Google Analytics export'!$A:$A,6)</f>
        <v>448</v>
      </c>
      <c r="Q14" s="7">
        <f>SUMIFS('Google Analytics export'!$C:$C,'Google Analytics export'!$B:$B,Sessioner!$A14,'Google Analytics export'!$A:$A,0)</f>
        <v>530</v>
      </c>
      <c r="S14" s="8"/>
      <c r="T14" s="8"/>
      <c r="U14" s="8"/>
      <c r="V14" s="8"/>
    </row>
    <row r="15" spans="1:22" x14ac:dyDescent="0.3">
      <c r="A15" s="2">
        <v>12</v>
      </c>
      <c r="B15" s="7">
        <f>SUMIFS('Google Analytics export'!$C:$C,'Google Analytics export'!$B:$B,Sessioner!$A15,'Google Analytics export'!$A:$A,1)</f>
        <v>469</v>
      </c>
      <c r="C15" s="7">
        <f>SUMIFS('Google Analytics export'!$C:$C,'Google Analytics export'!$B:$B,Sessioner!$A15,'Google Analytics export'!$A:$A,2)</f>
        <v>466</v>
      </c>
      <c r="D15" s="7">
        <f>SUMIFS('Google Analytics export'!$C:$C,'Google Analytics export'!$B:$B,Sessioner!$A15,'Google Analytics export'!$A:$A,3)</f>
        <v>406</v>
      </c>
      <c r="E15" s="7">
        <f>SUMIFS('Google Analytics export'!$C:$C,'Google Analytics export'!$B:$B,Sessioner!$A15,'Google Analytics export'!$A:$A,4)</f>
        <v>428</v>
      </c>
      <c r="F15" s="7">
        <f>SUMIFS('Google Analytics export'!$C:$C,'Google Analytics export'!$B:$B,Sessioner!$A15,'Google Analytics export'!$A:$A,5)</f>
        <v>423</v>
      </c>
      <c r="G15" s="7">
        <f>SUMIFS('Google Analytics export'!$C:$C,'Google Analytics export'!$B:$B,Sessioner!$A15,'Google Analytics export'!$A:$A,6)</f>
        <v>411</v>
      </c>
      <c r="H15" s="7">
        <f>SUMIFS('Google Analytics export'!$C:$C,'Google Analytics export'!$B:$B,Sessioner!$A15,'Google Analytics export'!$A:$A,0)</f>
        <v>532</v>
      </c>
      <c r="J15" s="2">
        <v>12</v>
      </c>
      <c r="K15" s="7">
        <f>SUMIFS('Google Analytics export'!$C:$C,'Google Analytics export'!$B:$B,Sessioner!$A15,'Google Analytics export'!$A:$A,1)</f>
        <v>469</v>
      </c>
      <c r="L15" s="7">
        <f>SUMIFS('Google Analytics export'!$C:$C,'Google Analytics export'!$B:$B,Sessioner!$A15,'Google Analytics export'!$A:$A,2)</f>
        <v>466</v>
      </c>
      <c r="M15" s="7">
        <f>SUMIFS('Google Analytics export'!$C:$C,'Google Analytics export'!$B:$B,Sessioner!$A15,'Google Analytics export'!$A:$A,3)</f>
        <v>406</v>
      </c>
      <c r="N15" s="7">
        <f>SUMIFS('Google Analytics export'!$C:$C,'Google Analytics export'!$B:$B,Sessioner!$A15,'Google Analytics export'!$A:$A,4)</f>
        <v>428</v>
      </c>
      <c r="O15" s="7">
        <f>SUMIFS('Google Analytics export'!$C:$C,'Google Analytics export'!$B:$B,Sessioner!$A15,'Google Analytics export'!$A:$A,5)</f>
        <v>423</v>
      </c>
      <c r="P15" s="7">
        <f>SUMIFS('Google Analytics export'!$C:$C,'Google Analytics export'!$B:$B,Sessioner!$A15,'Google Analytics export'!$A:$A,6)</f>
        <v>411</v>
      </c>
      <c r="Q15" s="7">
        <f>SUMIFS('Google Analytics export'!$C:$C,'Google Analytics export'!$B:$B,Sessioner!$A15,'Google Analytics export'!$A:$A,0)</f>
        <v>532</v>
      </c>
      <c r="S15" s="8"/>
      <c r="T15" s="8"/>
      <c r="U15" s="8"/>
      <c r="V15" s="8"/>
    </row>
    <row r="16" spans="1:22" x14ac:dyDescent="0.3">
      <c r="A16" s="2">
        <v>13</v>
      </c>
      <c r="B16" s="7">
        <f>SUMIFS('Google Analytics export'!$C:$C,'Google Analytics export'!$B:$B,Sessioner!$A16,'Google Analytics export'!$A:$A,1)</f>
        <v>551</v>
      </c>
      <c r="C16" s="7">
        <f>SUMIFS('Google Analytics export'!$C:$C,'Google Analytics export'!$B:$B,Sessioner!$A16,'Google Analytics export'!$A:$A,2)</f>
        <v>477</v>
      </c>
      <c r="D16" s="7">
        <f>SUMIFS('Google Analytics export'!$C:$C,'Google Analytics export'!$B:$B,Sessioner!$A16,'Google Analytics export'!$A:$A,3)</f>
        <v>492</v>
      </c>
      <c r="E16" s="7">
        <f>SUMIFS('Google Analytics export'!$C:$C,'Google Analytics export'!$B:$B,Sessioner!$A16,'Google Analytics export'!$A:$A,4)</f>
        <v>473</v>
      </c>
      <c r="F16" s="7">
        <f>SUMIFS('Google Analytics export'!$C:$C,'Google Analytics export'!$B:$B,Sessioner!$A16,'Google Analytics export'!$A:$A,5)</f>
        <v>468</v>
      </c>
      <c r="G16" s="7">
        <f>SUMIFS('Google Analytics export'!$C:$C,'Google Analytics export'!$B:$B,Sessioner!$A16,'Google Analytics export'!$A:$A,6)</f>
        <v>413</v>
      </c>
      <c r="H16" s="7">
        <f>SUMIFS('Google Analytics export'!$C:$C,'Google Analytics export'!$B:$B,Sessioner!$A16,'Google Analytics export'!$A:$A,0)</f>
        <v>510</v>
      </c>
      <c r="J16" s="2">
        <v>13</v>
      </c>
      <c r="K16" s="7">
        <f>SUMIFS('Google Analytics export'!$C:$C,'Google Analytics export'!$B:$B,Sessioner!$A16,'Google Analytics export'!$A:$A,1)</f>
        <v>551</v>
      </c>
      <c r="L16" s="7">
        <f>SUMIFS('Google Analytics export'!$C:$C,'Google Analytics export'!$B:$B,Sessioner!$A16,'Google Analytics export'!$A:$A,2)</f>
        <v>477</v>
      </c>
      <c r="M16" s="7">
        <f>SUMIFS('Google Analytics export'!$C:$C,'Google Analytics export'!$B:$B,Sessioner!$A16,'Google Analytics export'!$A:$A,3)</f>
        <v>492</v>
      </c>
      <c r="N16" s="7">
        <f>SUMIFS('Google Analytics export'!$C:$C,'Google Analytics export'!$B:$B,Sessioner!$A16,'Google Analytics export'!$A:$A,4)</f>
        <v>473</v>
      </c>
      <c r="O16" s="7">
        <f>SUMIFS('Google Analytics export'!$C:$C,'Google Analytics export'!$B:$B,Sessioner!$A16,'Google Analytics export'!$A:$A,5)</f>
        <v>468</v>
      </c>
      <c r="P16" s="7">
        <f>SUMIFS('Google Analytics export'!$C:$C,'Google Analytics export'!$B:$B,Sessioner!$A16,'Google Analytics export'!$A:$A,6)</f>
        <v>413</v>
      </c>
      <c r="Q16" s="7">
        <f>SUMIFS('Google Analytics export'!$C:$C,'Google Analytics export'!$B:$B,Sessioner!$A16,'Google Analytics export'!$A:$A,0)</f>
        <v>510</v>
      </c>
      <c r="S16" s="8"/>
      <c r="T16" s="8"/>
      <c r="U16" s="8"/>
      <c r="V16" s="8"/>
    </row>
    <row r="17" spans="1:22" x14ac:dyDescent="0.3">
      <c r="A17" s="2">
        <v>14</v>
      </c>
      <c r="B17" s="7">
        <f>SUMIFS('Google Analytics export'!$C:$C,'Google Analytics export'!$B:$B,Sessioner!$A17,'Google Analytics export'!$A:$A,1)</f>
        <v>648</v>
      </c>
      <c r="C17" s="7">
        <f>SUMIFS('Google Analytics export'!$C:$C,'Google Analytics export'!$B:$B,Sessioner!$A17,'Google Analytics export'!$A:$A,2)</f>
        <v>493</v>
      </c>
      <c r="D17" s="7">
        <f>SUMIFS('Google Analytics export'!$C:$C,'Google Analytics export'!$B:$B,Sessioner!$A17,'Google Analytics export'!$A:$A,3)</f>
        <v>464</v>
      </c>
      <c r="E17" s="7">
        <f>SUMIFS('Google Analytics export'!$C:$C,'Google Analytics export'!$B:$B,Sessioner!$A17,'Google Analytics export'!$A:$A,4)</f>
        <v>452</v>
      </c>
      <c r="F17" s="7">
        <f>SUMIFS('Google Analytics export'!$C:$C,'Google Analytics export'!$B:$B,Sessioner!$A17,'Google Analytics export'!$A:$A,5)</f>
        <v>498</v>
      </c>
      <c r="G17" s="7">
        <f>SUMIFS('Google Analytics export'!$C:$C,'Google Analytics export'!$B:$B,Sessioner!$A17,'Google Analytics export'!$A:$A,6)</f>
        <v>447</v>
      </c>
      <c r="H17" s="7">
        <f>SUMIFS('Google Analytics export'!$C:$C,'Google Analytics export'!$B:$B,Sessioner!$A17,'Google Analytics export'!$A:$A,0)</f>
        <v>605</v>
      </c>
      <c r="J17" s="2">
        <v>14</v>
      </c>
      <c r="K17" s="7">
        <f>SUMIFS('Google Analytics export'!$C:$C,'Google Analytics export'!$B:$B,Sessioner!$A17,'Google Analytics export'!$A:$A,1)</f>
        <v>648</v>
      </c>
      <c r="L17" s="7">
        <f>SUMIFS('Google Analytics export'!$C:$C,'Google Analytics export'!$B:$B,Sessioner!$A17,'Google Analytics export'!$A:$A,2)</f>
        <v>493</v>
      </c>
      <c r="M17" s="7">
        <f>SUMIFS('Google Analytics export'!$C:$C,'Google Analytics export'!$B:$B,Sessioner!$A17,'Google Analytics export'!$A:$A,3)</f>
        <v>464</v>
      </c>
      <c r="N17" s="7">
        <f>SUMIFS('Google Analytics export'!$C:$C,'Google Analytics export'!$B:$B,Sessioner!$A17,'Google Analytics export'!$A:$A,4)</f>
        <v>452</v>
      </c>
      <c r="O17" s="7">
        <f>SUMIFS('Google Analytics export'!$C:$C,'Google Analytics export'!$B:$B,Sessioner!$A17,'Google Analytics export'!$A:$A,5)</f>
        <v>498</v>
      </c>
      <c r="P17" s="7">
        <f>SUMIFS('Google Analytics export'!$C:$C,'Google Analytics export'!$B:$B,Sessioner!$A17,'Google Analytics export'!$A:$A,6)</f>
        <v>447</v>
      </c>
      <c r="Q17" s="7">
        <f>SUMIFS('Google Analytics export'!$C:$C,'Google Analytics export'!$B:$B,Sessioner!$A17,'Google Analytics export'!$A:$A,0)</f>
        <v>605</v>
      </c>
      <c r="S17" s="8"/>
      <c r="T17" s="8"/>
      <c r="U17" s="8"/>
      <c r="V17" s="8"/>
    </row>
    <row r="18" spans="1:22" x14ac:dyDescent="0.3">
      <c r="A18" s="2">
        <v>15</v>
      </c>
      <c r="B18" s="7">
        <f>SUMIFS('Google Analytics export'!$C:$C,'Google Analytics export'!$B:$B,Sessioner!$A18,'Google Analytics export'!$A:$A,1)</f>
        <v>495</v>
      </c>
      <c r="C18" s="7">
        <f>SUMIFS('Google Analytics export'!$C:$C,'Google Analytics export'!$B:$B,Sessioner!$A18,'Google Analytics export'!$A:$A,2)</f>
        <v>465</v>
      </c>
      <c r="D18" s="7">
        <f>SUMIFS('Google Analytics export'!$C:$C,'Google Analytics export'!$B:$B,Sessioner!$A18,'Google Analytics export'!$A:$A,3)</f>
        <v>466</v>
      </c>
      <c r="E18" s="7">
        <f>SUMIFS('Google Analytics export'!$C:$C,'Google Analytics export'!$B:$B,Sessioner!$A18,'Google Analytics export'!$A:$A,4)</f>
        <v>456</v>
      </c>
      <c r="F18" s="7">
        <f>SUMIFS('Google Analytics export'!$C:$C,'Google Analytics export'!$B:$B,Sessioner!$A18,'Google Analytics export'!$A:$A,5)</f>
        <v>417</v>
      </c>
      <c r="G18" s="7">
        <f>SUMIFS('Google Analytics export'!$C:$C,'Google Analytics export'!$B:$B,Sessioner!$A18,'Google Analytics export'!$A:$A,6)</f>
        <v>444</v>
      </c>
      <c r="H18" s="7">
        <f>SUMIFS('Google Analytics export'!$C:$C,'Google Analytics export'!$B:$B,Sessioner!$A18,'Google Analytics export'!$A:$A,0)</f>
        <v>609</v>
      </c>
      <c r="J18" s="2">
        <v>15</v>
      </c>
      <c r="K18" s="7">
        <f>SUMIFS('Google Analytics export'!$C:$C,'Google Analytics export'!$B:$B,Sessioner!$A18,'Google Analytics export'!$A:$A,1)</f>
        <v>495</v>
      </c>
      <c r="L18" s="7">
        <f>SUMIFS('Google Analytics export'!$C:$C,'Google Analytics export'!$B:$B,Sessioner!$A18,'Google Analytics export'!$A:$A,2)</f>
        <v>465</v>
      </c>
      <c r="M18" s="7">
        <f>SUMIFS('Google Analytics export'!$C:$C,'Google Analytics export'!$B:$B,Sessioner!$A18,'Google Analytics export'!$A:$A,3)</f>
        <v>466</v>
      </c>
      <c r="N18" s="7">
        <f>SUMIFS('Google Analytics export'!$C:$C,'Google Analytics export'!$B:$B,Sessioner!$A18,'Google Analytics export'!$A:$A,4)</f>
        <v>456</v>
      </c>
      <c r="O18" s="7">
        <f>SUMIFS('Google Analytics export'!$C:$C,'Google Analytics export'!$B:$B,Sessioner!$A18,'Google Analytics export'!$A:$A,5)</f>
        <v>417</v>
      </c>
      <c r="P18" s="7">
        <f>SUMIFS('Google Analytics export'!$C:$C,'Google Analytics export'!$B:$B,Sessioner!$A18,'Google Analytics export'!$A:$A,6)</f>
        <v>444</v>
      </c>
      <c r="Q18" s="7">
        <f>SUMIFS('Google Analytics export'!$C:$C,'Google Analytics export'!$B:$B,Sessioner!$A18,'Google Analytics export'!$A:$A,0)</f>
        <v>609</v>
      </c>
      <c r="S18" s="8"/>
      <c r="T18" s="8"/>
      <c r="U18" s="8"/>
      <c r="V18" s="8"/>
    </row>
    <row r="19" spans="1:22" x14ac:dyDescent="0.3">
      <c r="A19" s="2">
        <v>16</v>
      </c>
      <c r="B19" s="7">
        <f>SUMIFS('Google Analytics export'!$C:$C,'Google Analytics export'!$B:$B,Sessioner!$A19,'Google Analytics export'!$A:$A,1)</f>
        <v>592</v>
      </c>
      <c r="C19" s="7">
        <f>SUMIFS('Google Analytics export'!$C:$C,'Google Analytics export'!$B:$B,Sessioner!$A19,'Google Analytics export'!$A:$A,2)</f>
        <v>485</v>
      </c>
      <c r="D19" s="7">
        <f>SUMIFS('Google Analytics export'!$C:$C,'Google Analytics export'!$B:$B,Sessioner!$A19,'Google Analytics export'!$A:$A,3)</f>
        <v>456</v>
      </c>
      <c r="E19" s="7">
        <f>SUMIFS('Google Analytics export'!$C:$C,'Google Analytics export'!$B:$B,Sessioner!$A19,'Google Analytics export'!$A:$A,4)</f>
        <v>450</v>
      </c>
      <c r="F19" s="7">
        <f>SUMIFS('Google Analytics export'!$C:$C,'Google Analytics export'!$B:$B,Sessioner!$A19,'Google Analytics export'!$A:$A,5)</f>
        <v>427</v>
      </c>
      <c r="G19" s="7">
        <f>SUMIFS('Google Analytics export'!$C:$C,'Google Analytics export'!$B:$B,Sessioner!$A19,'Google Analytics export'!$A:$A,6)</f>
        <v>447</v>
      </c>
      <c r="H19" s="7">
        <f>SUMIFS('Google Analytics export'!$C:$C,'Google Analytics export'!$B:$B,Sessioner!$A19,'Google Analytics export'!$A:$A,0)</f>
        <v>612</v>
      </c>
      <c r="J19" s="2">
        <v>16</v>
      </c>
      <c r="K19" s="7">
        <f>SUMIFS('Google Analytics export'!$C:$C,'Google Analytics export'!$B:$B,Sessioner!$A19,'Google Analytics export'!$A:$A,1)</f>
        <v>592</v>
      </c>
      <c r="L19" s="7">
        <f>SUMIFS('Google Analytics export'!$C:$C,'Google Analytics export'!$B:$B,Sessioner!$A19,'Google Analytics export'!$A:$A,2)</f>
        <v>485</v>
      </c>
      <c r="M19" s="7">
        <f>SUMIFS('Google Analytics export'!$C:$C,'Google Analytics export'!$B:$B,Sessioner!$A19,'Google Analytics export'!$A:$A,3)</f>
        <v>456</v>
      </c>
      <c r="N19" s="7">
        <f>SUMIFS('Google Analytics export'!$C:$C,'Google Analytics export'!$B:$B,Sessioner!$A19,'Google Analytics export'!$A:$A,4)</f>
        <v>450</v>
      </c>
      <c r="O19" s="7">
        <f>SUMIFS('Google Analytics export'!$C:$C,'Google Analytics export'!$B:$B,Sessioner!$A19,'Google Analytics export'!$A:$A,5)</f>
        <v>427</v>
      </c>
      <c r="P19" s="7">
        <f>SUMIFS('Google Analytics export'!$C:$C,'Google Analytics export'!$B:$B,Sessioner!$A19,'Google Analytics export'!$A:$A,6)</f>
        <v>447</v>
      </c>
      <c r="Q19" s="7">
        <f>SUMIFS('Google Analytics export'!$C:$C,'Google Analytics export'!$B:$B,Sessioner!$A19,'Google Analytics export'!$A:$A,0)</f>
        <v>612</v>
      </c>
      <c r="S19" s="8"/>
      <c r="T19" s="8"/>
      <c r="U19" s="8"/>
      <c r="V19" s="8"/>
    </row>
    <row r="20" spans="1:22" x14ac:dyDescent="0.3">
      <c r="A20" s="2">
        <v>17</v>
      </c>
      <c r="B20" s="7">
        <f>SUMIFS('Google Analytics export'!$C:$C,'Google Analytics export'!$B:$B,Sessioner!$A20,'Google Analytics export'!$A:$A,1)</f>
        <v>570</v>
      </c>
      <c r="C20" s="7">
        <f>SUMIFS('Google Analytics export'!$C:$C,'Google Analytics export'!$B:$B,Sessioner!$A20,'Google Analytics export'!$A:$A,2)</f>
        <v>470</v>
      </c>
      <c r="D20" s="7">
        <f>SUMIFS('Google Analytics export'!$C:$C,'Google Analytics export'!$B:$B,Sessioner!$A20,'Google Analytics export'!$A:$A,3)</f>
        <v>535</v>
      </c>
      <c r="E20" s="7">
        <f>SUMIFS('Google Analytics export'!$C:$C,'Google Analytics export'!$B:$B,Sessioner!$A20,'Google Analytics export'!$A:$A,4)</f>
        <v>477</v>
      </c>
      <c r="F20" s="7">
        <f>SUMIFS('Google Analytics export'!$C:$C,'Google Analytics export'!$B:$B,Sessioner!$A20,'Google Analytics export'!$A:$A,5)</f>
        <v>474</v>
      </c>
      <c r="G20" s="7">
        <f>SUMIFS('Google Analytics export'!$C:$C,'Google Analytics export'!$B:$B,Sessioner!$A20,'Google Analytics export'!$A:$A,6)</f>
        <v>435</v>
      </c>
      <c r="H20" s="7">
        <f>SUMIFS('Google Analytics export'!$C:$C,'Google Analytics export'!$B:$B,Sessioner!$A20,'Google Analytics export'!$A:$A,0)</f>
        <v>634</v>
      </c>
      <c r="J20" s="2">
        <v>17</v>
      </c>
      <c r="K20" s="7">
        <f>SUMIFS('Google Analytics export'!$C:$C,'Google Analytics export'!$B:$B,Sessioner!$A20,'Google Analytics export'!$A:$A,1)</f>
        <v>570</v>
      </c>
      <c r="L20" s="7">
        <f>SUMIFS('Google Analytics export'!$C:$C,'Google Analytics export'!$B:$B,Sessioner!$A20,'Google Analytics export'!$A:$A,2)</f>
        <v>470</v>
      </c>
      <c r="M20" s="7">
        <f>SUMIFS('Google Analytics export'!$C:$C,'Google Analytics export'!$B:$B,Sessioner!$A20,'Google Analytics export'!$A:$A,3)</f>
        <v>535</v>
      </c>
      <c r="N20" s="7">
        <f>SUMIFS('Google Analytics export'!$C:$C,'Google Analytics export'!$B:$B,Sessioner!$A20,'Google Analytics export'!$A:$A,4)</f>
        <v>477</v>
      </c>
      <c r="O20" s="7">
        <f>SUMIFS('Google Analytics export'!$C:$C,'Google Analytics export'!$B:$B,Sessioner!$A20,'Google Analytics export'!$A:$A,5)</f>
        <v>474</v>
      </c>
      <c r="P20" s="7">
        <f>SUMIFS('Google Analytics export'!$C:$C,'Google Analytics export'!$B:$B,Sessioner!$A20,'Google Analytics export'!$A:$A,6)</f>
        <v>435</v>
      </c>
      <c r="Q20" s="7">
        <f>SUMIFS('Google Analytics export'!$C:$C,'Google Analytics export'!$B:$B,Sessioner!$A20,'Google Analytics export'!$A:$A,0)</f>
        <v>634</v>
      </c>
      <c r="S20" s="8"/>
      <c r="T20" s="8"/>
      <c r="U20" s="8"/>
      <c r="V20" s="8"/>
    </row>
    <row r="21" spans="1:22" x14ac:dyDescent="0.3">
      <c r="A21" s="2">
        <v>18</v>
      </c>
      <c r="B21" s="7">
        <f>SUMIFS('Google Analytics export'!$C:$C,'Google Analytics export'!$B:$B,Sessioner!$A21,'Google Analytics export'!$A:$A,1)</f>
        <v>531</v>
      </c>
      <c r="C21" s="7">
        <f>SUMIFS('Google Analytics export'!$C:$C,'Google Analytics export'!$B:$B,Sessioner!$A21,'Google Analytics export'!$A:$A,2)</f>
        <v>514</v>
      </c>
      <c r="D21" s="7">
        <f>SUMIFS('Google Analytics export'!$C:$C,'Google Analytics export'!$B:$B,Sessioner!$A21,'Google Analytics export'!$A:$A,3)</f>
        <v>441</v>
      </c>
      <c r="E21" s="7">
        <f>SUMIFS('Google Analytics export'!$C:$C,'Google Analytics export'!$B:$B,Sessioner!$A21,'Google Analytics export'!$A:$A,4)</f>
        <v>512</v>
      </c>
      <c r="F21" s="7">
        <f>SUMIFS('Google Analytics export'!$C:$C,'Google Analytics export'!$B:$B,Sessioner!$A21,'Google Analytics export'!$A:$A,5)</f>
        <v>415</v>
      </c>
      <c r="G21" s="7">
        <f>SUMIFS('Google Analytics export'!$C:$C,'Google Analytics export'!$B:$B,Sessioner!$A21,'Google Analytics export'!$A:$A,6)</f>
        <v>432</v>
      </c>
      <c r="H21" s="7">
        <f>SUMIFS('Google Analytics export'!$C:$C,'Google Analytics export'!$B:$B,Sessioner!$A21,'Google Analytics export'!$A:$A,0)</f>
        <v>597</v>
      </c>
      <c r="J21" s="2">
        <v>18</v>
      </c>
      <c r="K21" s="7">
        <f>SUMIFS('Google Analytics export'!$C:$C,'Google Analytics export'!$B:$B,Sessioner!$A21,'Google Analytics export'!$A:$A,1)</f>
        <v>531</v>
      </c>
      <c r="L21" s="7">
        <f>SUMIFS('Google Analytics export'!$C:$C,'Google Analytics export'!$B:$B,Sessioner!$A21,'Google Analytics export'!$A:$A,2)</f>
        <v>514</v>
      </c>
      <c r="M21" s="7">
        <f>SUMIFS('Google Analytics export'!$C:$C,'Google Analytics export'!$B:$B,Sessioner!$A21,'Google Analytics export'!$A:$A,3)</f>
        <v>441</v>
      </c>
      <c r="N21" s="7">
        <f>SUMIFS('Google Analytics export'!$C:$C,'Google Analytics export'!$B:$B,Sessioner!$A21,'Google Analytics export'!$A:$A,4)</f>
        <v>512</v>
      </c>
      <c r="O21" s="7">
        <f>SUMIFS('Google Analytics export'!$C:$C,'Google Analytics export'!$B:$B,Sessioner!$A21,'Google Analytics export'!$A:$A,5)</f>
        <v>415</v>
      </c>
      <c r="P21" s="7">
        <f>SUMIFS('Google Analytics export'!$C:$C,'Google Analytics export'!$B:$B,Sessioner!$A21,'Google Analytics export'!$A:$A,6)</f>
        <v>432</v>
      </c>
      <c r="Q21" s="7">
        <f>SUMIFS('Google Analytics export'!$C:$C,'Google Analytics export'!$B:$B,Sessioner!$A21,'Google Analytics export'!$A:$A,0)</f>
        <v>597</v>
      </c>
      <c r="S21" s="8"/>
      <c r="T21" s="8"/>
      <c r="U21" s="8"/>
      <c r="V21" s="8"/>
    </row>
    <row r="22" spans="1:22" x14ac:dyDescent="0.3">
      <c r="A22" s="2">
        <v>19</v>
      </c>
      <c r="B22" s="7">
        <f>SUMIFS('Google Analytics export'!$C:$C,'Google Analytics export'!$B:$B,Sessioner!$A22,'Google Analytics export'!$A:$A,1)</f>
        <v>772</v>
      </c>
      <c r="C22" s="7">
        <f>SUMIFS('Google Analytics export'!$C:$C,'Google Analytics export'!$B:$B,Sessioner!$A22,'Google Analytics export'!$A:$A,2)</f>
        <v>607</v>
      </c>
      <c r="D22" s="7">
        <f>SUMIFS('Google Analytics export'!$C:$C,'Google Analytics export'!$B:$B,Sessioner!$A22,'Google Analytics export'!$A:$A,3)</f>
        <v>646</v>
      </c>
      <c r="E22" s="7">
        <f>SUMIFS('Google Analytics export'!$C:$C,'Google Analytics export'!$B:$B,Sessioner!$A22,'Google Analytics export'!$A:$A,4)</f>
        <v>592</v>
      </c>
      <c r="F22" s="7">
        <f>SUMIFS('Google Analytics export'!$C:$C,'Google Analytics export'!$B:$B,Sessioner!$A22,'Google Analytics export'!$A:$A,5)</f>
        <v>498</v>
      </c>
      <c r="G22" s="7">
        <f>SUMIFS('Google Analytics export'!$C:$C,'Google Analytics export'!$B:$B,Sessioner!$A22,'Google Analytics export'!$A:$A,6)</f>
        <v>478</v>
      </c>
      <c r="H22" s="7">
        <f>SUMIFS('Google Analytics export'!$C:$C,'Google Analytics export'!$B:$B,Sessioner!$A22,'Google Analytics export'!$A:$A,0)</f>
        <v>781</v>
      </c>
      <c r="J22" s="2">
        <v>19</v>
      </c>
      <c r="K22" s="7">
        <f>SUMIFS('Google Analytics export'!$C:$C,'Google Analytics export'!$B:$B,Sessioner!$A22,'Google Analytics export'!$A:$A,1)</f>
        <v>772</v>
      </c>
      <c r="L22" s="7">
        <f>SUMIFS('Google Analytics export'!$C:$C,'Google Analytics export'!$B:$B,Sessioner!$A22,'Google Analytics export'!$A:$A,2)</f>
        <v>607</v>
      </c>
      <c r="M22" s="7">
        <f>SUMIFS('Google Analytics export'!$C:$C,'Google Analytics export'!$B:$B,Sessioner!$A22,'Google Analytics export'!$A:$A,3)</f>
        <v>646</v>
      </c>
      <c r="N22" s="7">
        <f>SUMIFS('Google Analytics export'!$C:$C,'Google Analytics export'!$B:$B,Sessioner!$A22,'Google Analytics export'!$A:$A,4)</f>
        <v>592</v>
      </c>
      <c r="O22" s="7">
        <f>SUMIFS('Google Analytics export'!$C:$C,'Google Analytics export'!$B:$B,Sessioner!$A22,'Google Analytics export'!$A:$A,5)</f>
        <v>498</v>
      </c>
      <c r="P22" s="7">
        <f>SUMIFS('Google Analytics export'!$C:$C,'Google Analytics export'!$B:$B,Sessioner!$A22,'Google Analytics export'!$A:$A,6)</f>
        <v>478</v>
      </c>
      <c r="Q22" s="7">
        <f>SUMIFS('Google Analytics export'!$C:$C,'Google Analytics export'!$B:$B,Sessioner!$A22,'Google Analytics export'!$A:$A,0)</f>
        <v>781</v>
      </c>
      <c r="S22" s="8"/>
      <c r="T22" s="8"/>
      <c r="U22" s="8"/>
      <c r="V22" s="8"/>
    </row>
    <row r="23" spans="1:22" x14ac:dyDescent="0.3">
      <c r="A23" s="2">
        <v>20</v>
      </c>
      <c r="B23" s="7">
        <f>SUMIFS('Google Analytics export'!$C:$C,'Google Analytics export'!$B:$B,Sessioner!$A23,'Google Analytics export'!$A:$A,1)</f>
        <v>831</v>
      </c>
      <c r="C23" s="7">
        <f>SUMIFS('Google Analytics export'!$C:$C,'Google Analytics export'!$B:$B,Sessioner!$A23,'Google Analytics export'!$A:$A,2)</f>
        <v>816</v>
      </c>
      <c r="D23" s="7">
        <f>SUMIFS('Google Analytics export'!$C:$C,'Google Analytics export'!$B:$B,Sessioner!$A23,'Google Analytics export'!$A:$A,3)</f>
        <v>751</v>
      </c>
      <c r="E23" s="7">
        <f>SUMIFS('Google Analytics export'!$C:$C,'Google Analytics export'!$B:$B,Sessioner!$A23,'Google Analytics export'!$A:$A,4)</f>
        <v>718</v>
      </c>
      <c r="F23" s="7">
        <f>SUMIFS('Google Analytics export'!$C:$C,'Google Analytics export'!$B:$B,Sessioner!$A23,'Google Analytics export'!$A:$A,5)</f>
        <v>534</v>
      </c>
      <c r="G23" s="7">
        <f>SUMIFS('Google Analytics export'!$C:$C,'Google Analytics export'!$B:$B,Sessioner!$A23,'Google Analytics export'!$A:$A,6)</f>
        <v>485</v>
      </c>
      <c r="H23" s="7">
        <f>SUMIFS('Google Analytics export'!$C:$C,'Google Analytics export'!$B:$B,Sessioner!$A23,'Google Analytics export'!$A:$A,0)</f>
        <v>799</v>
      </c>
      <c r="J23" s="2">
        <v>20</v>
      </c>
      <c r="K23" s="7">
        <f>SUMIFS('Google Analytics export'!$C:$C,'Google Analytics export'!$B:$B,Sessioner!$A23,'Google Analytics export'!$A:$A,1)</f>
        <v>831</v>
      </c>
      <c r="L23" s="7">
        <f>SUMIFS('Google Analytics export'!$C:$C,'Google Analytics export'!$B:$B,Sessioner!$A23,'Google Analytics export'!$A:$A,2)</f>
        <v>816</v>
      </c>
      <c r="M23" s="7">
        <f>SUMIFS('Google Analytics export'!$C:$C,'Google Analytics export'!$B:$B,Sessioner!$A23,'Google Analytics export'!$A:$A,3)</f>
        <v>751</v>
      </c>
      <c r="N23" s="7">
        <f>SUMIFS('Google Analytics export'!$C:$C,'Google Analytics export'!$B:$B,Sessioner!$A23,'Google Analytics export'!$A:$A,4)</f>
        <v>718</v>
      </c>
      <c r="O23" s="7">
        <f>SUMIFS('Google Analytics export'!$C:$C,'Google Analytics export'!$B:$B,Sessioner!$A23,'Google Analytics export'!$A:$A,5)</f>
        <v>534</v>
      </c>
      <c r="P23" s="7">
        <f>SUMIFS('Google Analytics export'!$C:$C,'Google Analytics export'!$B:$B,Sessioner!$A23,'Google Analytics export'!$A:$A,6)</f>
        <v>485</v>
      </c>
      <c r="Q23" s="7">
        <f>SUMIFS('Google Analytics export'!$C:$C,'Google Analytics export'!$B:$B,Sessioner!$A23,'Google Analytics export'!$A:$A,0)</f>
        <v>799</v>
      </c>
      <c r="S23" s="8"/>
      <c r="T23" s="8"/>
      <c r="U23" s="8"/>
      <c r="V23" s="8"/>
    </row>
    <row r="24" spans="1:22" x14ac:dyDescent="0.3">
      <c r="A24" s="2">
        <v>21</v>
      </c>
      <c r="B24" s="7">
        <f>SUMIFS('Google Analytics export'!$C:$C,'Google Analytics export'!$B:$B,Sessioner!$A24,'Google Analytics export'!$A:$A,1)</f>
        <v>762</v>
      </c>
      <c r="C24" s="7">
        <f>SUMIFS('Google Analytics export'!$C:$C,'Google Analytics export'!$B:$B,Sessioner!$A24,'Google Analytics export'!$A:$A,2)</f>
        <v>748</v>
      </c>
      <c r="D24" s="7">
        <f>SUMIFS('Google Analytics export'!$C:$C,'Google Analytics export'!$B:$B,Sessioner!$A24,'Google Analytics export'!$A:$A,3)</f>
        <v>718</v>
      </c>
      <c r="E24" s="7">
        <f>SUMIFS('Google Analytics export'!$C:$C,'Google Analytics export'!$B:$B,Sessioner!$A24,'Google Analytics export'!$A:$A,4)</f>
        <v>648</v>
      </c>
      <c r="F24" s="7">
        <f>SUMIFS('Google Analytics export'!$C:$C,'Google Analytics export'!$B:$B,Sessioner!$A24,'Google Analytics export'!$A:$A,5)</f>
        <v>576</v>
      </c>
      <c r="G24" s="7">
        <f>SUMIFS('Google Analytics export'!$C:$C,'Google Analytics export'!$B:$B,Sessioner!$A24,'Google Analytics export'!$A:$A,6)</f>
        <v>485</v>
      </c>
      <c r="H24" s="7">
        <f>SUMIFS('Google Analytics export'!$C:$C,'Google Analytics export'!$B:$B,Sessioner!$A24,'Google Analytics export'!$A:$A,0)</f>
        <v>792</v>
      </c>
      <c r="J24" s="2">
        <v>21</v>
      </c>
      <c r="K24" s="7">
        <f>SUMIFS('Google Analytics export'!$C:$C,'Google Analytics export'!$B:$B,Sessioner!$A24,'Google Analytics export'!$A:$A,1)</f>
        <v>762</v>
      </c>
      <c r="L24" s="7">
        <f>SUMIFS('Google Analytics export'!$C:$C,'Google Analytics export'!$B:$B,Sessioner!$A24,'Google Analytics export'!$A:$A,2)</f>
        <v>748</v>
      </c>
      <c r="M24" s="7">
        <f>SUMIFS('Google Analytics export'!$C:$C,'Google Analytics export'!$B:$B,Sessioner!$A24,'Google Analytics export'!$A:$A,3)</f>
        <v>718</v>
      </c>
      <c r="N24" s="7">
        <f>SUMIFS('Google Analytics export'!$C:$C,'Google Analytics export'!$B:$B,Sessioner!$A24,'Google Analytics export'!$A:$A,4)</f>
        <v>648</v>
      </c>
      <c r="O24" s="7">
        <f>SUMIFS('Google Analytics export'!$C:$C,'Google Analytics export'!$B:$B,Sessioner!$A24,'Google Analytics export'!$A:$A,5)</f>
        <v>576</v>
      </c>
      <c r="P24" s="7">
        <f>SUMIFS('Google Analytics export'!$C:$C,'Google Analytics export'!$B:$B,Sessioner!$A24,'Google Analytics export'!$A:$A,6)</f>
        <v>485</v>
      </c>
      <c r="Q24" s="7">
        <f>SUMIFS('Google Analytics export'!$C:$C,'Google Analytics export'!$B:$B,Sessioner!$A24,'Google Analytics export'!$A:$A,0)</f>
        <v>792</v>
      </c>
      <c r="S24" s="8"/>
      <c r="T24" s="8"/>
      <c r="U24" s="8"/>
      <c r="V24" s="8"/>
    </row>
    <row r="25" spans="1:22" x14ac:dyDescent="0.3">
      <c r="A25" s="2">
        <v>22</v>
      </c>
      <c r="B25" s="7">
        <f>SUMIFS('Google Analytics export'!$C:$C,'Google Analytics export'!$B:$B,Sessioner!$A25,'Google Analytics export'!$A:$A,1)</f>
        <v>614</v>
      </c>
      <c r="C25" s="7">
        <f>SUMIFS('Google Analytics export'!$C:$C,'Google Analytics export'!$B:$B,Sessioner!$A25,'Google Analytics export'!$A:$A,2)</f>
        <v>545</v>
      </c>
      <c r="D25" s="7">
        <f>SUMIFS('Google Analytics export'!$C:$C,'Google Analytics export'!$B:$B,Sessioner!$A25,'Google Analytics export'!$A:$A,3)</f>
        <v>515</v>
      </c>
      <c r="E25" s="7">
        <f>SUMIFS('Google Analytics export'!$C:$C,'Google Analytics export'!$B:$B,Sessioner!$A25,'Google Analytics export'!$A:$A,4)</f>
        <v>508</v>
      </c>
      <c r="F25" s="7">
        <f>SUMIFS('Google Analytics export'!$C:$C,'Google Analytics export'!$B:$B,Sessioner!$A25,'Google Analytics export'!$A:$A,5)</f>
        <v>440</v>
      </c>
      <c r="G25" s="7">
        <f>SUMIFS('Google Analytics export'!$C:$C,'Google Analytics export'!$B:$B,Sessioner!$A25,'Google Analytics export'!$A:$A,6)</f>
        <v>421</v>
      </c>
      <c r="H25" s="7">
        <f>SUMIFS('Google Analytics export'!$C:$C,'Google Analytics export'!$B:$B,Sessioner!$A25,'Google Analytics export'!$A:$A,0)</f>
        <v>499</v>
      </c>
      <c r="J25" s="2">
        <v>22</v>
      </c>
      <c r="K25" s="7">
        <f>SUMIFS('Google Analytics export'!$C:$C,'Google Analytics export'!$B:$B,Sessioner!$A25,'Google Analytics export'!$A:$A,1)</f>
        <v>614</v>
      </c>
      <c r="L25" s="7">
        <f>SUMIFS('Google Analytics export'!$C:$C,'Google Analytics export'!$B:$B,Sessioner!$A25,'Google Analytics export'!$A:$A,2)</f>
        <v>545</v>
      </c>
      <c r="M25" s="7">
        <f>SUMIFS('Google Analytics export'!$C:$C,'Google Analytics export'!$B:$B,Sessioner!$A25,'Google Analytics export'!$A:$A,3)</f>
        <v>515</v>
      </c>
      <c r="N25" s="7">
        <f>SUMIFS('Google Analytics export'!$C:$C,'Google Analytics export'!$B:$B,Sessioner!$A25,'Google Analytics export'!$A:$A,4)</f>
        <v>508</v>
      </c>
      <c r="O25" s="7">
        <f>SUMIFS('Google Analytics export'!$C:$C,'Google Analytics export'!$B:$B,Sessioner!$A25,'Google Analytics export'!$A:$A,5)</f>
        <v>440</v>
      </c>
      <c r="P25" s="7">
        <f>SUMIFS('Google Analytics export'!$C:$C,'Google Analytics export'!$B:$B,Sessioner!$A25,'Google Analytics export'!$A:$A,6)</f>
        <v>421</v>
      </c>
      <c r="Q25" s="7">
        <f>SUMIFS('Google Analytics export'!$C:$C,'Google Analytics export'!$B:$B,Sessioner!$A25,'Google Analytics export'!$A:$A,0)</f>
        <v>499</v>
      </c>
      <c r="S25" s="8"/>
      <c r="T25" s="8"/>
      <c r="U25" s="8"/>
      <c r="V25" s="8"/>
    </row>
    <row r="26" spans="1:22" x14ac:dyDescent="0.3">
      <c r="A26" s="2">
        <v>23</v>
      </c>
      <c r="B26" s="7">
        <f>SUMIFS('Google Analytics export'!$C:$C,'Google Analytics export'!$B:$B,Sessioner!$A26,'Google Analytics export'!$A:$A,1)</f>
        <v>264</v>
      </c>
      <c r="C26" s="7">
        <f>SUMIFS('Google Analytics export'!$C:$C,'Google Analytics export'!$B:$B,Sessioner!$A26,'Google Analytics export'!$A:$A,2)</f>
        <v>254</v>
      </c>
      <c r="D26" s="7">
        <f>SUMIFS('Google Analytics export'!$C:$C,'Google Analytics export'!$B:$B,Sessioner!$A26,'Google Analytics export'!$A:$A,3)</f>
        <v>243</v>
      </c>
      <c r="E26" s="7">
        <f>SUMIFS('Google Analytics export'!$C:$C,'Google Analytics export'!$B:$B,Sessioner!$A26,'Google Analytics export'!$A:$A,4)</f>
        <v>283</v>
      </c>
      <c r="F26" s="7">
        <f>SUMIFS('Google Analytics export'!$C:$C,'Google Analytics export'!$B:$B,Sessioner!$A26,'Google Analytics export'!$A:$A,5)</f>
        <v>282</v>
      </c>
      <c r="G26" s="7">
        <f>SUMIFS('Google Analytics export'!$C:$C,'Google Analytics export'!$B:$B,Sessioner!$A26,'Google Analytics export'!$A:$A,6)</f>
        <v>298</v>
      </c>
      <c r="H26" s="7">
        <f>SUMIFS('Google Analytics export'!$C:$C,'Google Analytics export'!$B:$B,Sessioner!$A26,'Google Analytics export'!$A:$A,0)</f>
        <v>266</v>
      </c>
      <c r="J26" s="2">
        <v>23</v>
      </c>
      <c r="K26" s="7">
        <f>SUMIFS('Google Analytics export'!$C:$C,'Google Analytics export'!$B:$B,Sessioner!$A26,'Google Analytics export'!$A:$A,1)</f>
        <v>264</v>
      </c>
      <c r="L26" s="7">
        <f>SUMIFS('Google Analytics export'!$C:$C,'Google Analytics export'!$B:$B,Sessioner!$A26,'Google Analytics export'!$A:$A,2)</f>
        <v>254</v>
      </c>
      <c r="M26" s="7">
        <f>SUMIFS('Google Analytics export'!$C:$C,'Google Analytics export'!$B:$B,Sessioner!$A26,'Google Analytics export'!$A:$A,3)</f>
        <v>243</v>
      </c>
      <c r="N26" s="7">
        <f>SUMIFS('Google Analytics export'!$C:$C,'Google Analytics export'!$B:$B,Sessioner!$A26,'Google Analytics export'!$A:$A,4)</f>
        <v>283</v>
      </c>
      <c r="O26" s="7">
        <f>SUMIFS('Google Analytics export'!$C:$C,'Google Analytics export'!$B:$B,Sessioner!$A26,'Google Analytics export'!$A:$A,5)</f>
        <v>282</v>
      </c>
      <c r="P26" s="7">
        <f>SUMIFS('Google Analytics export'!$C:$C,'Google Analytics export'!$B:$B,Sessioner!$A26,'Google Analytics export'!$A:$A,6)</f>
        <v>298</v>
      </c>
      <c r="Q26" s="7">
        <f>SUMIFS('Google Analytics export'!$C:$C,'Google Analytics export'!$B:$B,Sessioner!$A26,'Google Analytics export'!$A:$A,0)</f>
        <v>266</v>
      </c>
      <c r="S26" s="8"/>
      <c r="T26" s="8"/>
      <c r="U26" s="8"/>
      <c r="V26" s="8"/>
    </row>
    <row r="27" spans="1:22" x14ac:dyDescent="0.3">
      <c r="S27" s="8"/>
      <c r="T27" s="8"/>
      <c r="U27" s="8"/>
      <c r="V27" s="8"/>
    </row>
    <row r="28" spans="1:22" x14ac:dyDescent="0.3">
      <c r="S28" s="8"/>
      <c r="T28" s="8"/>
      <c r="U28" s="8"/>
      <c r="V28" s="8"/>
    </row>
    <row r="29" spans="1:22" x14ac:dyDescent="0.3">
      <c r="A29" s="8"/>
      <c r="B29" s="8"/>
      <c r="C29" s="8"/>
      <c r="D29" s="8"/>
      <c r="E29" s="8"/>
      <c r="F29" s="8"/>
      <c r="G29" s="8"/>
      <c r="H29" s="8"/>
      <c r="S29" s="8"/>
      <c r="T29" s="8"/>
      <c r="U29" s="8"/>
      <c r="V29" s="8"/>
    </row>
    <row r="30" spans="1:22" x14ac:dyDescent="0.3">
      <c r="A30" s="8"/>
      <c r="B30" s="8"/>
      <c r="C30" s="8"/>
      <c r="D30" s="8"/>
      <c r="E30" s="8"/>
      <c r="F30" s="8"/>
      <c r="G30" s="8"/>
      <c r="H30" s="8"/>
      <c r="S30" s="8"/>
      <c r="T30" s="8"/>
      <c r="U30" s="8"/>
      <c r="V30" s="8"/>
    </row>
    <row r="31" spans="1:22" x14ac:dyDescent="0.3">
      <c r="A31" s="8"/>
      <c r="B31" s="8"/>
      <c r="C31" s="8"/>
      <c r="D31" s="8"/>
      <c r="E31" s="8"/>
      <c r="F31" s="8"/>
      <c r="G31" s="8"/>
      <c r="H31" s="8"/>
      <c r="S31" s="8"/>
      <c r="T31" s="8"/>
      <c r="U31" s="8"/>
      <c r="V31" s="8"/>
    </row>
  </sheetData>
  <mergeCells count="2">
    <mergeCell ref="A1:H1"/>
    <mergeCell ref="J1:Q1"/>
  </mergeCells>
  <conditionalFormatting sqref="B3:H26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:K26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L26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:M26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:N26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3:O26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:P26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:Q2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:T2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953FE-BD50-4A43-B5BC-A52CE400A225}">
  <dimension ref="A1:Q26"/>
  <sheetViews>
    <sheetView showGridLines="0" zoomScaleNormal="100" workbookViewId="0">
      <selection activeCell="G31" sqref="G31"/>
    </sheetView>
  </sheetViews>
  <sheetFormatPr defaultColWidth="9" defaultRowHeight="15.6" x14ac:dyDescent="0.3"/>
  <cols>
    <col min="1" max="1" width="5" style="1" bestFit="1" customWidth="1"/>
    <col min="2" max="8" width="12.09765625" style="1" customWidth="1"/>
    <col min="9" max="9" width="3.8984375" style="6" customWidth="1"/>
    <col min="10" max="10" width="5" style="6" bestFit="1" customWidth="1"/>
    <col min="11" max="17" width="12.19921875" style="6" customWidth="1"/>
    <col min="18" max="16384" width="9" style="6"/>
  </cols>
  <sheetData>
    <row r="1" spans="1:17" ht="21" x14ac:dyDescent="0.4">
      <c r="A1" s="16" t="s">
        <v>48</v>
      </c>
      <c r="B1" s="16"/>
      <c r="C1" s="16"/>
      <c r="D1" s="16"/>
      <c r="E1" s="16"/>
      <c r="F1" s="16"/>
      <c r="G1" s="16"/>
      <c r="H1" s="16"/>
      <c r="I1" s="4"/>
      <c r="J1" s="16" t="s">
        <v>46</v>
      </c>
      <c r="K1" s="16"/>
      <c r="L1" s="16"/>
      <c r="M1" s="16"/>
      <c r="N1" s="16"/>
      <c r="O1" s="16"/>
      <c r="P1" s="16"/>
      <c r="Q1" s="16"/>
    </row>
    <row r="2" spans="1:17" x14ac:dyDescent="0.3">
      <c r="A2" s="2" t="s">
        <v>43</v>
      </c>
      <c r="B2" s="2" t="s">
        <v>31</v>
      </c>
      <c r="C2" s="2" t="s">
        <v>32</v>
      </c>
      <c r="D2" s="2" t="s">
        <v>33</v>
      </c>
      <c r="E2" s="2" t="s">
        <v>34</v>
      </c>
      <c r="F2" s="2" t="s">
        <v>35</v>
      </c>
      <c r="G2" s="2" t="s">
        <v>36</v>
      </c>
      <c r="H2" s="2" t="s">
        <v>37</v>
      </c>
      <c r="J2" s="2" t="s">
        <v>43</v>
      </c>
      <c r="K2" s="2" t="s">
        <v>31</v>
      </c>
      <c r="L2" s="2" t="s">
        <v>32</v>
      </c>
      <c r="M2" s="2" t="s">
        <v>33</v>
      </c>
      <c r="N2" s="2" t="s">
        <v>34</v>
      </c>
      <c r="O2" s="2" t="s">
        <v>35</v>
      </c>
      <c r="P2" s="2" t="s">
        <v>36</v>
      </c>
      <c r="Q2" s="2" t="s">
        <v>37</v>
      </c>
    </row>
    <row r="3" spans="1:17" x14ac:dyDescent="0.3">
      <c r="A3" s="2">
        <v>0</v>
      </c>
      <c r="B3" s="5">
        <f>SUMIFS('Google Analytics export'!$D:$D,'Google Analytics export'!$B:$B,Konvertering!$A3,'Google Analytics export'!$A:$A,1)</f>
        <v>0.18032786885245902</v>
      </c>
      <c r="C3" s="5">
        <f>SUMIFS('Google Analytics export'!$D:$D,'Google Analytics export'!$B:$B,Konvertering!$A3,'Google Analytics export'!$A:$A,2)</f>
        <v>0.21052631578947367</v>
      </c>
      <c r="D3" s="5">
        <f>SUMIFS('Google Analytics export'!$D:$D,'Google Analytics export'!$B:$B,Konvertering!$A3,'Google Analytics export'!$A:$A,3)</f>
        <v>0.1440677966101695</v>
      </c>
      <c r="E3" s="5">
        <f>SUMIFS('Google Analytics export'!$D:$D,'Google Analytics export'!$B:$B,Konvertering!$A3,'Google Analytics export'!$A:$A,4)</f>
        <v>0.24761904761904763</v>
      </c>
      <c r="F3" s="5">
        <f>SUMIFS('Google Analytics export'!$D:$D,'Google Analytics export'!$B:$B,Konvertering!$A3,'Google Analytics export'!$A:$A,5)</f>
        <v>0.2072072072072072</v>
      </c>
      <c r="G3" s="5">
        <f>SUMIFS('Google Analytics export'!$D:$D,'Google Analytics export'!$B:$B,Konvertering!$A3,'Google Analytics export'!$A:$A,6)</f>
        <v>0.21897810218978103</v>
      </c>
      <c r="H3" s="5">
        <f>SUMIFS('Google Analytics export'!$D:$D,'Google Analytics export'!$B:$B,Konvertering!$A3,'Google Analytics export'!$A:$A,0)</f>
        <v>0.16149068322981366</v>
      </c>
      <c r="J3" s="2">
        <v>0</v>
      </c>
      <c r="K3" s="5">
        <f>SUMIFS('Google Analytics export'!$D:$D,'Google Analytics export'!$B:$B,Konvertering!$A3,'Google Analytics export'!$A:$A,1)</f>
        <v>0.18032786885245902</v>
      </c>
      <c r="L3" s="5">
        <f>SUMIFS('Google Analytics export'!$D:$D,'Google Analytics export'!$B:$B,Konvertering!$A3,'Google Analytics export'!$A:$A,2)</f>
        <v>0.21052631578947367</v>
      </c>
      <c r="M3" s="5">
        <f>SUMIFS('Google Analytics export'!$D:$D,'Google Analytics export'!$B:$B,Konvertering!$A3,'Google Analytics export'!$A:$A,3)</f>
        <v>0.1440677966101695</v>
      </c>
      <c r="N3" s="5">
        <f>SUMIFS('Google Analytics export'!$D:$D,'Google Analytics export'!$B:$B,Konvertering!$A3,'Google Analytics export'!$A:$A,4)</f>
        <v>0.24761904761904763</v>
      </c>
      <c r="O3" s="5">
        <f>SUMIFS('Google Analytics export'!$D:$D,'Google Analytics export'!$B:$B,Konvertering!$A3,'Google Analytics export'!$A:$A,5)</f>
        <v>0.2072072072072072</v>
      </c>
      <c r="P3" s="5">
        <f>SUMIFS('Google Analytics export'!$D:$D,'Google Analytics export'!$B:$B,Konvertering!$A3,'Google Analytics export'!$A:$A,6)</f>
        <v>0.21897810218978103</v>
      </c>
      <c r="Q3" s="5">
        <f>SUMIFS('Google Analytics export'!$D:$D,'Google Analytics export'!$B:$B,Konvertering!$A3,'Google Analytics export'!$A:$A,0)</f>
        <v>0.16149068322981366</v>
      </c>
    </row>
    <row r="4" spans="1:17" x14ac:dyDescent="0.3">
      <c r="A4" s="2">
        <v>1</v>
      </c>
      <c r="B4" s="5">
        <f>SUMIFS('Google Analytics export'!$D:$D,'Google Analytics export'!$B:$B,Konvertering!$A4,'Google Analytics export'!$A:$A,1)</f>
        <v>0.22448979591836735</v>
      </c>
      <c r="C4" s="5">
        <f>SUMIFS('Google Analytics export'!$D:$D,'Google Analytics export'!$B:$B,Konvertering!$A4,'Google Analytics export'!$A:$A,2)</f>
        <v>0.13114754098360656</v>
      </c>
      <c r="D4" s="5">
        <f>SUMIFS('Google Analytics export'!$D:$D,'Google Analytics export'!$B:$B,Konvertering!$A4,'Google Analytics export'!$A:$A,3)</f>
        <v>0.25</v>
      </c>
      <c r="E4" s="5">
        <f>SUMIFS('Google Analytics export'!$D:$D,'Google Analytics export'!$B:$B,Konvertering!$A4,'Google Analytics export'!$A:$A,4)</f>
        <v>0.18604651162790697</v>
      </c>
      <c r="F4" s="5">
        <f>SUMIFS('Google Analytics export'!$D:$D,'Google Analytics export'!$B:$B,Konvertering!$A4,'Google Analytics export'!$A:$A,5)</f>
        <v>0.12280701754385964</v>
      </c>
      <c r="G4" s="5">
        <f>SUMIFS('Google Analytics export'!$D:$D,'Google Analytics export'!$B:$B,Konvertering!$A4,'Google Analytics export'!$A:$A,6)</f>
        <v>0.19298245614035087</v>
      </c>
      <c r="H4" s="5">
        <f>SUMIFS('Google Analytics export'!$D:$D,'Google Analytics export'!$B:$B,Konvertering!$A4,'Google Analytics export'!$A:$A,0)</f>
        <v>0.2857142857142857</v>
      </c>
      <c r="J4" s="2">
        <v>1</v>
      </c>
      <c r="K4" s="5">
        <f>SUMIFS('Google Analytics export'!$D:$D,'Google Analytics export'!$B:$B,Konvertering!$A4,'Google Analytics export'!$A:$A,1)</f>
        <v>0.22448979591836735</v>
      </c>
      <c r="L4" s="5">
        <f>SUMIFS('Google Analytics export'!$D:$D,'Google Analytics export'!$B:$B,Konvertering!$A4,'Google Analytics export'!$A:$A,2)</f>
        <v>0.13114754098360656</v>
      </c>
      <c r="M4" s="5">
        <f>SUMIFS('Google Analytics export'!$D:$D,'Google Analytics export'!$B:$B,Konvertering!$A4,'Google Analytics export'!$A:$A,3)</f>
        <v>0.25</v>
      </c>
      <c r="N4" s="5">
        <f>SUMIFS('Google Analytics export'!$D:$D,'Google Analytics export'!$B:$B,Konvertering!$A4,'Google Analytics export'!$A:$A,4)</f>
        <v>0.18604651162790697</v>
      </c>
      <c r="O4" s="5">
        <f>SUMIFS('Google Analytics export'!$D:$D,'Google Analytics export'!$B:$B,Konvertering!$A4,'Google Analytics export'!$A:$A,5)</f>
        <v>0.12280701754385964</v>
      </c>
      <c r="P4" s="5">
        <f>SUMIFS('Google Analytics export'!$D:$D,'Google Analytics export'!$B:$B,Konvertering!$A4,'Google Analytics export'!$A:$A,6)</f>
        <v>0.19298245614035087</v>
      </c>
      <c r="Q4" s="5">
        <f>SUMIFS('Google Analytics export'!$D:$D,'Google Analytics export'!$B:$B,Konvertering!$A4,'Google Analytics export'!$A:$A,0)</f>
        <v>0.2857142857142857</v>
      </c>
    </row>
    <row r="5" spans="1:17" x14ac:dyDescent="0.3">
      <c r="A5" s="2">
        <v>2</v>
      </c>
      <c r="B5" s="5">
        <f>SUMIFS('Google Analytics export'!$D:$D,'Google Analytics export'!$B:$B,Konvertering!$A5,'Google Analytics export'!$A:$A,1)</f>
        <v>0.1111111111111111</v>
      </c>
      <c r="C5" s="5">
        <f>SUMIFS('Google Analytics export'!$D:$D,'Google Analytics export'!$B:$B,Konvertering!$A5,'Google Analytics export'!$A:$A,2)</f>
        <v>0.12</v>
      </c>
      <c r="D5" s="5">
        <f>SUMIFS('Google Analytics export'!$D:$D,'Google Analytics export'!$B:$B,Konvertering!$A5,'Google Analytics export'!$A:$A,3)</f>
        <v>0.14814814814814814</v>
      </c>
      <c r="E5" s="5">
        <f>SUMIFS('Google Analytics export'!$D:$D,'Google Analytics export'!$B:$B,Konvertering!$A5,'Google Analytics export'!$A:$A,4)</f>
        <v>0.22580645161290322</v>
      </c>
      <c r="F5" s="5">
        <f>SUMIFS('Google Analytics export'!$D:$D,'Google Analytics export'!$B:$B,Konvertering!$A5,'Google Analytics export'!$A:$A,5)</f>
        <v>0.1111111111111111</v>
      </c>
      <c r="G5" s="5">
        <f>SUMIFS('Google Analytics export'!$D:$D,'Google Analytics export'!$B:$B,Konvertering!$A5,'Google Analytics export'!$A:$A,6)</f>
        <v>8.3333333333333329E-2</v>
      </c>
      <c r="H5" s="5">
        <f>SUMIFS('Google Analytics export'!$D:$D,'Google Analytics export'!$B:$B,Konvertering!$A5,'Google Analytics export'!$A:$A,0)</f>
        <v>0.16666666666666666</v>
      </c>
      <c r="J5" s="2">
        <v>2</v>
      </c>
      <c r="K5" s="5">
        <f>SUMIFS('Google Analytics export'!$D:$D,'Google Analytics export'!$B:$B,Konvertering!$A5,'Google Analytics export'!$A:$A,1)</f>
        <v>0.1111111111111111</v>
      </c>
      <c r="L5" s="5">
        <f>SUMIFS('Google Analytics export'!$D:$D,'Google Analytics export'!$B:$B,Konvertering!$A5,'Google Analytics export'!$A:$A,2)</f>
        <v>0.12</v>
      </c>
      <c r="M5" s="5">
        <f>SUMIFS('Google Analytics export'!$D:$D,'Google Analytics export'!$B:$B,Konvertering!$A5,'Google Analytics export'!$A:$A,3)</f>
        <v>0.14814814814814814</v>
      </c>
      <c r="N5" s="5">
        <f>SUMIFS('Google Analytics export'!$D:$D,'Google Analytics export'!$B:$B,Konvertering!$A5,'Google Analytics export'!$A:$A,4)</f>
        <v>0.22580645161290322</v>
      </c>
      <c r="O5" s="5">
        <f>SUMIFS('Google Analytics export'!$D:$D,'Google Analytics export'!$B:$B,Konvertering!$A5,'Google Analytics export'!$A:$A,5)</f>
        <v>0.1111111111111111</v>
      </c>
      <c r="P5" s="5">
        <f>SUMIFS('Google Analytics export'!$D:$D,'Google Analytics export'!$B:$B,Konvertering!$A5,'Google Analytics export'!$A:$A,6)</f>
        <v>8.3333333333333329E-2</v>
      </c>
      <c r="Q5" s="5">
        <f>SUMIFS('Google Analytics export'!$D:$D,'Google Analytics export'!$B:$B,Konvertering!$A5,'Google Analytics export'!$A:$A,0)</f>
        <v>0.16666666666666666</v>
      </c>
    </row>
    <row r="6" spans="1:17" x14ac:dyDescent="0.3">
      <c r="A6" s="2">
        <v>3</v>
      </c>
      <c r="B6" s="5">
        <f>SUMIFS('Google Analytics export'!$D:$D,'Google Analytics export'!$B:$B,Konvertering!$A6,'Google Analytics export'!$A:$A,1)</f>
        <v>0.13793103448275862</v>
      </c>
      <c r="C6" s="5">
        <f>SUMIFS('Google Analytics export'!$D:$D,'Google Analytics export'!$B:$B,Konvertering!$A6,'Google Analytics export'!$A:$A,2)</f>
        <v>0.15151515151515152</v>
      </c>
      <c r="D6" s="5">
        <f>SUMIFS('Google Analytics export'!$D:$D,'Google Analytics export'!$B:$B,Konvertering!$A6,'Google Analytics export'!$A:$A,3)</f>
        <v>3.5714285714285712E-2</v>
      </c>
      <c r="E6" s="5">
        <f>SUMIFS('Google Analytics export'!$D:$D,'Google Analytics export'!$B:$B,Konvertering!$A6,'Google Analytics export'!$A:$A,4)</f>
        <v>9.5238095238095233E-2</v>
      </c>
      <c r="F6" s="5">
        <f>SUMIFS('Google Analytics export'!$D:$D,'Google Analytics export'!$B:$B,Konvertering!$A6,'Google Analytics export'!$A:$A,5)</f>
        <v>0.04</v>
      </c>
      <c r="G6" s="5">
        <f>SUMIFS('Google Analytics export'!$D:$D,'Google Analytics export'!$B:$B,Konvertering!$A6,'Google Analytics export'!$A:$A,6)</f>
        <v>8.3333333333333329E-2</v>
      </c>
      <c r="H6" s="5">
        <f>SUMIFS('Google Analytics export'!$D:$D,'Google Analytics export'!$B:$B,Konvertering!$A6,'Google Analytics export'!$A:$A,0)</f>
        <v>3.7037037037037035E-2</v>
      </c>
      <c r="J6" s="2">
        <v>3</v>
      </c>
      <c r="K6" s="5">
        <f>SUMIFS('Google Analytics export'!$D:$D,'Google Analytics export'!$B:$B,Konvertering!$A6,'Google Analytics export'!$A:$A,1)</f>
        <v>0.13793103448275862</v>
      </c>
      <c r="L6" s="5">
        <f>SUMIFS('Google Analytics export'!$D:$D,'Google Analytics export'!$B:$B,Konvertering!$A6,'Google Analytics export'!$A:$A,2)</f>
        <v>0.15151515151515152</v>
      </c>
      <c r="M6" s="5">
        <f>SUMIFS('Google Analytics export'!$D:$D,'Google Analytics export'!$B:$B,Konvertering!$A6,'Google Analytics export'!$A:$A,3)</f>
        <v>3.5714285714285712E-2</v>
      </c>
      <c r="N6" s="5">
        <f>SUMIFS('Google Analytics export'!$D:$D,'Google Analytics export'!$B:$B,Konvertering!$A6,'Google Analytics export'!$A:$A,4)</f>
        <v>9.5238095238095233E-2</v>
      </c>
      <c r="O6" s="5">
        <f>SUMIFS('Google Analytics export'!$D:$D,'Google Analytics export'!$B:$B,Konvertering!$A6,'Google Analytics export'!$A:$A,5)</f>
        <v>0.04</v>
      </c>
      <c r="P6" s="5">
        <f>SUMIFS('Google Analytics export'!$D:$D,'Google Analytics export'!$B:$B,Konvertering!$A6,'Google Analytics export'!$A:$A,6)</f>
        <v>8.3333333333333329E-2</v>
      </c>
      <c r="Q6" s="5">
        <f>SUMIFS('Google Analytics export'!$D:$D,'Google Analytics export'!$B:$B,Konvertering!$A6,'Google Analytics export'!$A:$A,0)</f>
        <v>3.7037037037037035E-2</v>
      </c>
    </row>
    <row r="7" spans="1:17" x14ac:dyDescent="0.3">
      <c r="A7" s="2">
        <v>4</v>
      </c>
      <c r="B7" s="5">
        <f>SUMIFS('Google Analytics export'!$D:$D,'Google Analytics export'!$B:$B,Konvertering!$A7,'Google Analytics export'!$A:$A,1)</f>
        <v>0.15151515151515152</v>
      </c>
      <c r="C7" s="5">
        <f>SUMIFS('Google Analytics export'!$D:$D,'Google Analytics export'!$B:$B,Konvertering!$A7,'Google Analytics export'!$A:$A,2)</f>
        <v>4.7619047619047616E-2</v>
      </c>
      <c r="D7" s="5">
        <f>SUMIFS('Google Analytics export'!$D:$D,'Google Analytics export'!$B:$B,Konvertering!$A7,'Google Analytics export'!$A:$A,3)</f>
        <v>0.22727272727272727</v>
      </c>
      <c r="E7" s="5">
        <f>SUMIFS('Google Analytics export'!$D:$D,'Google Analytics export'!$B:$B,Konvertering!$A7,'Google Analytics export'!$A:$A,4)</f>
        <v>0.17241379310344829</v>
      </c>
      <c r="F7" s="5">
        <f>SUMIFS('Google Analytics export'!$D:$D,'Google Analytics export'!$B:$B,Konvertering!$A7,'Google Analytics export'!$A:$A,5)</f>
        <v>0.08</v>
      </c>
      <c r="G7" s="5">
        <f>SUMIFS('Google Analytics export'!$D:$D,'Google Analytics export'!$B:$B,Konvertering!$A7,'Google Analytics export'!$A:$A,6)</f>
        <v>8.3333333333333329E-2</v>
      </c>
      <c r="H7" s="5">
        <f>SUMIFS('Google Analytics export'!$D:$D,'Google Analytics export'!$B:$B,Konvertering!$A7,'Google Analytics export'!$A:$A,0)</f>
        <v>0.16666666666666666</v>
      </c>
      <c r="J7" s="2">
        <v>4</v>
      </c>
      <c r="K7" s="5">
        <f>SUMIFS('Google Analytics export'!$D:$D,'Google Analytics export'!$B:$B,Konvertering!$A7,'Google Analytics export'!$A:$A,1)</f>
        <v>0.15151515151515152</v>
      </c>
      <c r="L7" s="5">
        <f>SUMIFS('Google Analytics export'!$D:$D,'Google Analytics export'!$B:$B,Konvertering!$A7,'Google Analytics export'!$A:$A,2)</f>
        <v>4.7619047619047616E-2</v>
      </c>
      <c r="M7" s="5">
        <f>SUMIFS('Google Analytics export'!$D:$D,'Google Analytics export'!$B:$B,Konvertering!$A7,'Google Analytics export'!$A:$A,3)</f>
        <v>0.22727272727272727</v>
      </c>
      <c r="N7" s="5">
        <f>SUMIFS('Google Analytics export'!$D:$D,'Google Analytics export'!$B:$B,Konvertering!$A7,'Google Analytics export'!$A:$A,4)</f>
        <v>0.17241379310344829</v>
      </c>
      <c r="O7" s="5">
        <f>SUMIFS('Google Analytics export'!$D:$D,'Google Analytics export'!$B:$B,Konvertering!$A7,'Google Analytics export'!$A:$A,5)</f>
        <v>0.08</v>
      </c>
      <c r="P7" s="5">
        <f>SUMIFS('Google Analytics export'!$D:$D,'Google Analytics export'!$B:$B,Konvertering!$A7,'Google Analytics export'!$A:$A,6)</f>
        <v>8.3333333333333329E-2</v>
      </c>
      <c r="Q7" s="5">
        <f>SUMIFS('Google Analytics export'!$D:$D,'Google Analytics export'!$B:$B,Konvertering!$A7,'Google Analytics export'!$A:$A,0)</f>
        <v>0.16666666666666666</v>
      </c>
    </row>
    <row r="8" spans="1:17" x14ac:dyDescent="0.3">
      <c r="A8" s="2">
        <v>5</v>
      </c>
      <c r="B8" s="5">
        <f>SUMIFS('Google Analytics export'!$D:$D,'Google Analytics export'!$B:$B,Konvertering!$A8,'Google Analytics export'!$A:$A,1)</f>
        <v>0.15909090909090909</v>
      </c>
      <c r="C8" s="5">
        <f>SUMIFS('Google Analytics export'!$D:$D,'Google Analytics export'!$B:$B,Konvertering!$A8,'Google Analytics export'!$A:$A,2)</f>
        <v>0.13207547169811321</v>
      </c>
      <c r="D8" s="5">
        <f>SUMIFS('Google Analytics export'!$D:$D,'Google Analytics export'!$B:$B,Konvertering!$A8,'Google Analytics export'!$A:$A,3)</f>
        <v>7.8947368421052627E-2</v>
      </c>
      <c r="E8" s="5">
        <f>SUMIFS('Google Analytics export'!$D:$D,'Google Analytics export'!$B:$B,Konvertering!$A8,'Google Analytics export'!$A:$A,4)</f>
        <v>0.14893617021276595</v>
      </c>
      <c r="F8" s="5">
        <f>SUMIFS('Google Analytics export'!$D:$D,'Google Analytics export'!$B:$B,Konvertering!$A8,'Google Analytics export'!$A:$A,5)</f>
        <v>0.17460317460317459</v>
      </c>
      <c r="G8" s="5">
        <f>SUMIFS('Google Analytics export'!$D:$D,'Google Analytics export'!$B:$B,Konvertering!$A8,'Google Analytics export'!$A:$A,6)</f>
        <v>0.1951219512195122</v>
      </c>
      <c r="H8" s="5">
        <f>SUMIFS('Google Analytics export'!$D:$D,'Google Analytics export'!$B:$B,Konvertering!$A8,'Google Analytics export'!$A:$A,0)</f>
        <v>0.13333333333333333</v>
      </c>
      <c r="J8" s="2">
        <v>5</v>
      </c>
      <c r="K8" s="5">
        <f>SUMIFS('Google Analytics export'!$D:$D,'Google Analytics export'!$B:$B,Konvertering!$A8,'Google Analytics export'!$A:$A,1)</f>
        <v>0.15909090909090909</v>
      </c>
      <c r="L8" s="5">
        <f>SUMIFS('Google Analytics export'!$D:$D,'Google Analytics export'!$B:$B,Konvertering!$A8,'Google Analytics export'!$A:$A,2)</f>
        <v>0.13207547169811321</v>
      </c>
      <c r="M8" s="5">
        <f>SUMIFS('Google Analytics export'!$D:$D,'Google Analytics export'!$B:$B,Konvertering!$A8,'Google Analytics export'!$A:$A,3)</f>
        <v>7.8947368421052627E-2</v>
      </c>
      <c r="N8" s="5">
        <f>SUMIFS('Google Analytics export'!$D:$D,'Google Analytics export'!$B:$B,Konvertering!$A8,'Google Analytics export'!$A:$A,4)</f>
        <v>0.14893617021276595</v>
      </c>
      <c r="O8" s="5">
        <f>SUMIFS('Google Analytics export'!$D:$D,'Google Analytics export'!$B:$B,Konvertering!$A8,'Google Analytics export'!$A:$A,5)</f>
        <v>0.17460317460317459</v>
      </c>
      <c r="P8" s="5">
        <f>SUMIFS('Google Analytics export'!$D:$D,'Google Analytics export'!$B:$B,Konvertering!$A8,'Google Analytics export'!$A:$A,6)</f>
        <v>0.1951219512195122</v>
      </c>
      <c r="Q8" s="5">
        <f>SUMIFS('Google Analytics export'!$D:$D,'Google Analytics export'!$B:$B,Konvertering!$A8,'Google Analytics export'!$A:$A,0)</f>
        <v>0.13333333333333333</v>
      </c>
    </row>
    <row r="9" spans="1:17" x14ac:dyDescent="0.3">
      <c r="A9" s="2">
        <v>6</v>
      </c>
      <c r="B9" s="5">
        <f>SUMIFS('Google Analytics export'!$D:$D,'Google Analytics export'!$B:$B,Konvertering!$A9,'Google Analytics export'!$A:$A,1)</f>
        <v>0.14166666666666666</v>
      </c>
      <c r="C9" s="5">
        <f>SUMIFS('Google Analytics export'!$D:$D,'Google Analytics export'!$B:$B,Konvertering!$A9,'Google Analytics export'!$A:$A,2)</f>
        <v>0.15126050420168066</v>
      </c>
      <c r="D9" s="5">
        <f>SUMIFS('Google Analytics export'!$D:$D,'Google Analytics export'!$B:$B,Konvertering!$A9,'Google Analytics export'!$A:$A,3)</f>
        <v>0.12844036697247707</v>
      </c>
      <c r="E9" s="5">
        <f>SUMIFS('Google Analytics export'!$D:$D,'Google Analytics export'!$B:$B,Konvertering!$A9,'Google Analytics export'!$A:$A,4)</f>
        <v>0.16546762589928057</v>
      </c>
      <c r="F9" s="5">
        <f>SUMIFS('Google Analytics export'!$D:$D,'Google Analytics export'!$B:$B,Konvertering!$A9,'Google Analytics export'!$A:$A,5)</f>
        <v>0.13953488372093023</v>
      </c>
      <c r="G9" s="5">
        <f>SUMIFS('Google Analytics export'!$D:$D,'Google Analytics export'!$B:$B,Konvertering!$A9,'Google Analytics export'!$A:$A,6)</f>
        <v>0.10526315789473684</v>
      </c>
      <c r="H9" s="5">
        <f>SUMIFS('Google Analytics export'!$D:$D,'Google Analytics export'!$B:$B,Konvertering!$A9,'Google Analytics export'!$A:$A,0)</f>
        <v>0.20634920634920634</v>
      </c>
      <c r="J9" s="2">
        <v>6</v>
      </c>
      <c r="K9" s="5">
        <f>SUMIFS('Google Analytics export'!$D:$D,'Google Analytics export'!$B:$B,Konvertering!$A9,'Google Analytics export'!$A:$A,1)</f>
        <v>0.14166666666666666</v>
      </c>
      <c r="L9" s="5">
        <f>SUMIFS('Google Analytics export'!$D:$D,'Google Analytics export'!$B:$B,Konvertering!$A9,'Google Analytics export'!$A:$A,2)</f>
        <v>0.15126050420168066</v>
      </c>
      <c r="M9" s="5">
        <f>SUMIFS('Google Analytics export'!$D:$D,'Google Analytics export'!$B:$B,Konvertering!$A9,'Google Analytics export'!$A:$A,3)</f>
        <v>0.12844036697247707</v>
      </c>
      <c r="N9" s="5">
        <f>SUMIFS('Google Analytics export'!$D:$D,'Google Analytics export'!$B:$B,Konvertering!$A9,'Google Analytics export'!$A:$A,4)</f>
        <v>0.16546762589928057</v>
      </c>
      <c r="O9" s="5">
        <f>SUMIFS('Google Analytics export'!$D:$D,'Google Analytics export'!$B:$B,Konvertering!$A9,'Google Analytics export'!$A:$A,5)</f>
        <v>0.13953488372093023</v>
      </c>
      <c r="P9" s="5">
        <f>SUMIFS('Google Analytics export'!$D:$D,'Google Analytics export'!$B:$B,Konvertering!$A9,'Google Analytics export'!$A:$A,6)</f>
        <v>0.10526315789473684</v>
      </c>
      <c r="Q9" s="5">
        <f>SUMIFS('Google Analytics export'!$D:$D,'Google Analytics export'!$B:$B,Konvertering!$A9,'Google Analytics export'!$A:$A,0)</f>
        <v>0.20634920634920634</v>
      </c>
    </row>
    <row r="10" spans="1:17" x14ac:dyDescent="0.3">
      <c r="A10" s="2">
        <v>7</v>
      </c>
      <c r="B10" s="5">
        <f>SUMIFS('Google Analytics export'!$D:$D,'Google Analytics export'!$B:$B,Konvertering!$A10,'Google Analytics export'!$A:$A,1)</f>
        <v>0.20388349514563106</v>
      </c>
      <c r="C10" s="5">
        <f>SUMIFS('Google Analytics export'!$D:$D,'Google Analytics export'!$B:$B,Konvertering!$A10,'Google Analytics export'!$A:$A,2)</f>
        <v>0.12812499999999999</v>
      </c>
      <c r="D10" s="5">
        <f>SUMIFS('Google Analytics export'!$D:$D,'Google Analytics export'!$B:$B,Konvertering!$A10,'Google Analytics export'!$A:$A,3)</f>
        <v>0.1031390134529148</v>
      </c>
      <c r="E10" s="5">
        <f>SUMIFS('Google Analytics export'!$D:$D,'Google Analytics export'!$B:$B,Konvertering!$A10,'Google Analytics export'!$A:$A,4)</f>
        <v>0.14832535885167464</v>
      </c>
      <c r="F10" s="5">
        <f>SUMIFS('Google Analytics export'!$D:$D,'Google Analytics export'!$B:$B,Konvertering!$A10,'Google Analytics export'!$A:$A,5)</f>
        <v>0.17351598173515981</v>
      </c>
      <c r="G10" s="5">
        <f>SUMIFS('Google Analytics export'!$D:$D,'Google Analytics export'!$B:$B,Konvertering!$A10,'Google Analytics export'!$A:$A,6)</f>
        <v>0.10843373493975904</v>
      </c>
      <c r="H10" s="5">
        <f>SUMIFS('Google Analytics export'!$D:$D,'Google Analytics export'!$B:$B,Konvertering!$A10,'Google Analytics export'!$A:$A,0)</f>
        <v>0.17391304347826086</v>
      </c>
      <c r="J10" s="2">
        <v>7</v>
      </c>
      <c r="K10" s="5">
        <f>SUMIFS('Google Analytics export'!$D:$D,'Google Analytics export'!$B:$B,Konvertering!$A10,'Google Analytics export'!$A:$A,1)</f>
        <v>0.20388349514563106</v>
      </c>
      <c r="L10" s="5">
        <f>SUMIFS('Google Analytics export'!$D:$D,'Google Analytics export'!$B:$B,Konvertering!$A10,'Google Analytics export'!$A:$A,2)</f>
        <v>0.12812499999999999</v>
      </c>
      <c r="M10" s="5">
        <f>SUMIFS('Google Analytics export'!$D:$D,'Google Analytics export'!$B:$B,Konvertering!$A10,'Google Analytics export'!$A:$A,3)</f>
        <v>0.1031390134529148</v>
      </c>
      <c r="N10" s="5">
        <f>SUMIFS('Google Analytics export'!$D:$D,'Google Analytics export'!$B:$B,Konvertering!$A10,'Google Analytics export'!$A:$A,4)</f>
        <v>0.14832535885167464</v>
      </c>
      <c r="O10" s="5">
        <f>SUMIFS('Google Analytics export'!$D:$D,'Google Analytics export'!$B:$B,Konvertering!$A10,'Google Analytics export'!$A:$A,5)</f>
        <v>0.17351598173515981</v>
      </c>
      <c r="P10" s="5">
        <f>SUMIFS('Google Analytics export'!$D:$D,'Google Analytics export'!$B:$B,Konvertering!$A10,'Google Analytics export'!$A:$A,6)</f>
        <v>0.10843373493975904</v>
      </c>
      <c r="Q10" s="5">
        <f>SUMIFS('Google Analytics export'!$D:$D,'Google Analytics export'!$B:$B,Konvertering!$A10,'Google Analytics export'!$A:$A,0)</f>
        <v>0.17391304347826086</v>
      </c>
    </row>
    <row r="11" spans="1:17" x14ac:dyDescent="0.3">
      <c r="A11" s="2">
        <v>8</v>
      </c>
      <c r="B11" s="5">
        <f>SUMIFS('Google Analytics export'!$D:$D,'Google Analytics export'!$B:$B,Konvertering!$A11,'Google Analytics export'!$A:$A,1)</f>
        <v>0.16285714285714287</v>
      </c>
      <c r="C11" s="5">
        <f>SUMIFS('Google Analytics export'!$D:$D,'Google Analytics export'!$B:$B,Konvertering!$A11,'Google Analytics export'!$A:$A,2)</f>
        <v>0.15227272727272728</v>
      </c>
      <c r="D11" s="5">
        <f>SUMIFS('Google Analytics export'!$D:$D,'Google Analytics export'!$B:$B,Konvertering!$A11,'Google Analytics export'!$A:$A,3)</f>
        <v>0.14714714714714713</v>
      </c>
      <c r="E11" s="5">
        <f>SUMIFS('Google Analytics export'!$D:$D,'Google Analytics export'!$B:$B,Konvertering!$A11,'Google Analytics export'!$A:$A,4)</f>
        <v>0.15730337078651685</v>
      </c>
      <c r="F11" s="5">
        <f>SUMIFS('Google Analytics export'!$D:$D,'Google Analytics export'!$B:$B,Konvertering!$A11,'Google Analytics export'!$A:$A,5)</f>
        <v>0.11428571428571428</v>
      </c>
      <c r="G11" s="5">
        <f>SUMIFS('Google Analytics export'!$D:$D,'Google Analytics export'!$B:$B,Konvertering!$A11,'Google Analytics export'!$A:$A,6)</f>
        <v>0.1514360313315927</v>
      </c>
      <c r="H11" s="5">
        <f>SUMIFS('Google Analytics export'!$D:$D,'Google Analytics export'!$B:$B,Konvertering!$A11,'Google Analytics export'!$A:$A,0)</f>
        <v>0.14450867052023122</v>
      </c>
      <c r="J11" s="2">
        <v>8</v>
      </c>
      <c r="K11" s="5">
        <f>SUMIFS('Google Analytics export'!$D:$D,'Google Analytics export'!$B:$B,Konvertering!$A11,'Google Analytics export'!$A:$A,1)</f>
        <v>0.16285714285714287</v>
      </c>
      <c r="L11" s="5">
        <f>SUMIFS('Google Analytics export'!$D:$D,'Google Analytics export'!$B:$B,Konvertering!$A11,'Google Analytics export'!$A:$A,2)</f>
        <v>0.15227272727272728</v>
      </c>
      <c r="M11" s="5">
        <f>SUMIFS('Google Analytics export'!$D:$D,'Google Analytics export'!$B:$B,Konvertering!$A11,'Google Analytics export'!$A:$A,3)</f>
        <v>0.14714714714714713</v>
      </c>
      <c r="N11" s="5">
        <f>SUMIFS('Google Analytics export'!$D:$D,'Google Analytics export'!$B:$B,Konvertering!$A11,'Google Analytics export'!$A:$A,4)</f>
        <v>0.15730337078651685</v>
      </c>
      <c r="O11" s="5">
        <f>SUMIFS('Google Analytics export'!$D:$D,'Google Analytics export'!$B:$B,Konvertering!$A11,'Google Analytics export'!$A:$A,5)</f>
        <v>0.11428571428571428</v>
      </c>
      <c r="P11" s="5">
        <f>SUMIFS('Google Analytics export'!$D:$D,'Google Analytics export'!$B:$B,Konvertering!$A11,'Google Analytics export'!$A:$A,6)</f>
        <v>0.1514360313315927</v>
      </c>
      <c r="Q11" s="5">
        <f>SUMIFS('Google Analytics export'!$D:$D,'Google Analytics export'!$B:$B,Konvertering!$A11,'Google Analytics export'!$A:$A,0)</f>
        <v>0.14450867052023122</v>
      </c>
    </row>
    <row r="12" spans="1:17" x14ac:dyDescent="0.3">
      <c r="A12" s="2">
        <v>9</v>
      </c>
      <c r="B12" s="5">
        <f>SUMIFS('Google Analytics export'!$D:$D,'Google Analytics export'!$B:$B,Konvertering!$A12,'Google Analytics export'!$A:$A,1)</f>
        <v>0.19458128078817735</v>
      </c>
      <c r="C12" s="5">
        <f>SUMIFS('Google Analytics export'!$D:$D,'Google Analytics export'!$B:$B,Konvertering!$A12,'Google Analytics export'!$A:$A,2)</f>
        <v>0.17406749555950266</v>
      </c>
      <c r="D12" s="5">
        <f>SUMIFS('Google Analytics export'!$D:$D,'Google Analytics export'!$B:$B,Konvertering!$A12,'Google Analytics export'!$A:$A,3)</f>
        <v>0.12980769230769232</v>
      </c>
      <c r="E12" s="5">
        <f>SUMIFS('Google Analytics export'!$D:$D,'Google Analytics export'!$B:$B,Konvertering!$A12,'Google Analytics export'!$A:$A,4)</f>
        <v>0.18981481481481483</v>
      </c>
      <c r="F12" s="5">
        <f>SUMIFS('Google Analytics export'!$D:$D,'Google Analytics export'!$B:$B,Konvertering!$A12,'Google Analytics export'!$A:$A,5)</f>
        <v>0.16744186046511628</v>
      </c>
      <c r="G12" s="5">
        <f>SUMIFS('Google Analytics export'!$D:$D,'Google Analytics export'!$B:$B,Konvertering!$A12,'Google Analytics export'!$A:$A,6)</f>
        <v>0.13289760348583879</v>
      </c>
      <c r="H12" s="5">
        <f>SUMIFS('Google Analytics export'!$D:$D,'Google Analytics export'!$B:$B,Konvertering!$A12,'Google Analytics export'!$A:$A,0)</f>
        <v>0.1748768472906404</v>
      </c>
      <c r="J12" s="2">
        <v>9</v>
      </c>
      <c r="K12" s="5">
        <f>SUMIFS('Google Analytics export'!$D:$D,'Google Analytics export'!$B:$B,Konvertering!$A12,'Google Analytics export'!$A:$A,1)</f>
        <v>0.19458128078817735</v>
      </c>
      <c r="L12" s="5">
        <f>SUMIFS('Google Analytics export'!$D:$D,'Google Analytics export'!$B:$B,Konvertering!$A12,'Google Analytics export'!$A:$A,2)</f>
        <v>0.17406749555950266</v>
      </c>
      <c r="M12" s="5">
        <f>SUMIFS('Google Analytics export'!$D:$D,'Google Analytics export'!$B:$B,Konvertering!$A12,'Google Analytics export'!$A:$A,3)</f>
        <v>0.12980769230769232</v>
      </c>
      <c r="N12" s="5">
        <f>SUMIFS('Google Analytics export'!$D:$D,'Google Analytics export'!$B:$B,Konvertering!$A12,'Google Analytics export'!$A:$A,4)</f>
        <v>0.18981481481481483</v>
      </c>
      <c r="O12" s="5">
        <f>SUMIFS('Google Analytics export'!$D:$D,'Google Analytics export'!$B:$B,Konvertering!$A12,'Google Analytics export'!$A:$A,5)</f>
        <v>0.16744186046511628</v>
      </c>
      <c r="P12" s="5">
        <f>SUMIFS('Google Analytics export'!$D:$D,'Google Analytics export'!$B:$B,Konvertering!$A12,'Google Analytics export'!$A:$A,6)</f>
        <v>0.13289760348583879</v>
      </c>
      <c r="Q12" s="5">
        <f>SUMIFS('Google Analytics export'!$D:$D,'Google Analytics export'!$B:$B,Konvertering!$A12,'Google Analytics export'!$A:$A,0)</f>
        <v>0.1748768472906404</v>
      </c>
    </row>
    <row r="13" spans="1:17" x14ac:dyDescent="0.3">
      <c r="A13" s="2">
        <v>10</v>
      </c>
      <c r="B13" s="5">
        <f>SUMIFS('Google Analytics export'!$D:$D,'Google Analytics export'!$B:$B,Konvertering!$A13,'Google Analytics export'!$A:$A,1)</f>
        <v>0.17505470459518599</v>
      </c>
      <c r="C13" s="5">
        <f>SUMIFS('Google Analytics export'!$D:$D,'Google Analytics export'!$B:$B,Konvertering!$A13,'Google Analytics export'!$A:$A,2)</f>
        <v>0.17082533589251439</v>
      </c>
      <c r="D13" s="5">
        <f>SUMIFS('Google Analytics export'!$D:$D,'Google Analytics export'!$B:$B,Konvertering!$A13,'Google Analytics export'!$A:$A,3)</f>
        <v>0.18141592920353983</v>
      </c>
      <c r="E13" s="5">
        <f>SUMIFS('Google Analytics export'!$D:$D,'Google Analytics export'!$B:$B,Konvertering!$A13,'Google Analytics export'!$A:$A,4)</f>
        <v>0.16179775280898875</v>
      </c>
      <c r="F13" s="5">
        <f>SUMIFS('Google Analytics export'!$D:$D,'Google Analytics export'!$B:$B,Konvertering!$A13,'Google Analytics export'!$A:$A,5)</f>
        <v>0.13626373626373625</v>
      </c>
      <c r="G13" s="5">
        <f>SUMIFS('Google Analytics export'!$D:$D,'Google Analytics export'!$B:$B,Konvertering!$A13,'Google Analytics export'!$A:$A,6)</f>
        <v>0.16016427104722791</v>
      </c>
      <c r="H13" s="5">
        <f>SUMIFS('Google Analytics export'!$D:$D,'Google Analytics export'!$B:$B,Konvertering!$A13,'Google Analytics export'!$A:$A,0)</f>
        <v>0.18962075848303392</v>
      </c>
      <c r="J13" s="2">
        <v>10</v>
      </c>
      <c r="K13" s="5">
        <f>SUMIFS('Google Analytics export'!$D:$D,'Google Analytics export'!$B:$B,Konvertering!$A13,'Google Analytics export'!$A:$A,1)</f>
        <v>0.17505470459518599</v>
      </c>
      <c r="L13" s="5">
        <f>SUMIFS('Google Analytics export'!$D:$D,'Google Analytics export'!$B:$B,Konvertering!$A13,'Google Analytics export'!$A:$A,2)</f>
        <v>0.17082533589251439</v>
      </c>
      <c r="M13" s="5">
        <f>SUMIFS('Google Analytics export'!$D:$D,'Google Analytics export'!$B:$B,Konvertering!$A13,'Google Analytics export'!$A:$A,3)</f>
        <v>0.18141592920353983</v>
      </c>
      <c r="N13" s="5">
        <f>SUMIFS('Google Analytics export'!$D:$D,'Google Analytics export'!$B:$B,Konvertering!$A13,'Google Analytics export'!$A:$A,4)</f>
        <v>0.16179775280898875</v>
      </c>
      <c r="O13" s="5">
        <f>SUMIFS('Google Analytics export'!$D:$D,'Google Analytics export'!$B:$B,Konvertering!$A13,'Google Analytics export'!$A:$A,5)</f>
        <v>0.13626373626373625</v>
      </c>
      <c r="P13" s="5">
        <f>SUMIFS('Google Analytics export'!$D:$D,'Google Analytics export'!$B:$B,Konvertering!$A13,'Google Analytics export'!$A:$A,6)</f>
        <v>0.16016427104722791</v>
      </c>
      <c r="Q13" s="5">
        <f>SUMIFS('Google Analytics export'!$D:$D,'Google Analytics export'!$B:$B,Konvertering!$A13,'Google Analytics export'!$A:$A,0)</f>
        <v>0.18962075848303392</v>
      </c>
    </row>
    <row r="14" spans="1:17" x14ac:dyDescent="0.3">
      <c r="A14" s="2">
        <v>11</v>
      </c>
      <c r="B14" s="5">
        <f>SUMIFS('Google Analytics export'!$D:$D,'Google Analytics export'!$B:$B,Konvertering!$A14,'Google Analytics export'!$A:$A,1)</f>
        <v>0.17890772128060264</v>
      </c>
      <c r="C14" s="5">
        <f>SUMIFS('Google Analytics export'!$D:$D,'Google Analytics export'!$B:$B,Konvertering!$A14,'Google Analytics export'!$A:$A,2)</f>
        <v>0.1854043392504931</v>
      </c>
      <c r="D14" s="5">
        <f>SUMIFS('Google Analytics export'!$D:$D,'Google Analytics export'!$B:$B,Konvertering!$A14,'Google Analytics export'!$A:$A,3)</f>
        <v>0.17761557177615572</v>
      </c>
      <c r="E14" s="5">
        <f>SUMIFS('Google Analytics export'!$D:$D,'Google Analytics export'!$B:$B,Konvertering!$A14,'Google Analytics export'!$A:$A,4)</f>
        <v>0.17480719794344474</v>
      </c>
      <c r="F14" s="5">
        <f>SUMIFS('Google Analytics export'!$D:$D,'Google Analytics export'!$B:$B,Konvertering!$A14,'Google Analytics export'!$A:$A,5)</f>
        <v>0.12815126050420167</v>
      </c>
      <c r="G14" s="5">
        <f>SUMIFS('Google Analytics export'!$D:$D,'Google Analytics export'!$B:$B,Konvertering!$A14,'Google Analytics export'!$A:$A,6)</f>
        <v>0.17857142857142858</v>
      </c>
      <c r="H14" s="5">
        <f>SUMIFS('Google Analytics export'!$D:$D,'Google Analytics export'!$B:$B,Konvertering!$A14,'Google Analytics export'!$A:$A,0)</f>
        <v>0.13207547169811321</v>
      </c>
      <c r="J14" s="2">
        <v>11</v>
      </c>
      <c r="K14" s="5">
        <f>SUMIFS('Google Analytics export'!$D:$D,'Google Analytics export'!$B:$B,Konvertering!$A14,'Google Analytics export'!$A:$A,1)</f>
        <v>0.17890772128060264</v>
      </c>
      <c r="L14" s="5">
        <f>SUMIFS('Google Analytics export'!$D:$D,'Google Analytics export'!$B:$B,Konvertering!$A14,'Google Analytics export'!$A:$A,2)</f>
        <v>0.1854043392504931</v>
      </c>
      <c r="M14" s="5">
        <f>SUMIFS('Google Analytics export'!$D:$D,'Google Analytics export'!$B:$B,Konvertering!$A14,'Google Analytics export'!$A:$A,3)</f>
        <v>0.17761557177615572</v>
      </c>
      <c r="N14" s="5">
        <f>SUMIFS('Google Analytics export'!$D:$D,'Google Analytics export'!$B:$B,Konvertering!$A14,'Google Analytics export'!$A:$A,4)</f>
        <v>0.17480719794344474</v>
      </c>
      <c r="O14" s="5">
        <f>SUMIFS('Google Analytics export'!$D:$D,'Google Analytics export'!$B:$B,Konvertering!$A14,'Google Analytics export'!$A:$A,5)</f>
        <v>0.12815126050420167</v>
      </c>
      <c r="P14" s="5">
        <f>SUMIFS('Google Analytics export'!$D:$D,'Google Analytics export'!$B:$B,Konvertering!$A14,'Google Analytics export'!$A:$A,6)</f>
        <v>0.17857142857142858</v>
      </c>
      <c r="Q14" s="5">
        <f>SUMIFS('Google Analytics export'!$D:$D,'Google Analytics export'!$B:$B,Konvertering!$A14,'Google Analytics export'!$A:$A,0)</f>
        <v>0.13207547169811321</v>
      </c>
    </row>
    <row r="15" spans="1:17" x14ac:dyDescent="0.3">
      <c r="A15" s="2">
        <v>12</v>
      </c>
      <c r="B15" s="5">
        <f>SUMIFS('Google Analytics export'!$D:$D,'Google Analytics export'!$B:$B,Konvertering!$A15,'Google Analytics export'!$A:$A,1)</f>
        <v>0.17484008528784648</v>
      </c>
      <c r="C15" s="5">
        <f>SUMIFS('Google Analytics export'!$D:$D,'Google Analytics export'!$B:$B,Konvertering!$A15,'Google Analytics export'!$A:$A,2)</f>
        <v>0.18240343347639484</v>
      </c>
      <c r="D15" s="5">
        <f>SUMIFS('Google Analytics export'!$D:$D,'Google Analytics export'!$B:$B,Konvertering!$A15,'Google Analytics export'!$A:$A,3)</f>
        <v>0.18226600985221675</v>
      </c>
      <c r="E15" s="5">
        <f>SUMIFS('Google Analytics export'!$D:$D,'Google Analytics export'!$B:$B,Konvertering!$A15,'Google Analytics export'!$A:$A,4)</f>
        <v>0.16822429906542055</v>
      </c>
      <c r="F15" s="5">
        <f>SUMIFS('Google Analytics export'!$D:$D,'Google Analytics export'!$B:$B,Konvertering!$A15,'Google Analytics export'!$A:$A,5)</f>
        <v>0.16784869976359337</v>
      </c>
      <c r="G15" s="5">
        <f>SUMIFS('Google Analytics export'!$D:$D,'Google Analytics export'!$B:$B,Konvertering!$A15,'Google Analytics export'!$A:$A,6)</f>
        <v>0.16788321167883211</v>
      </c>
      <c r="H15" s="5">
        <f>SUMIFS('Google Analytics export'!$D:$D,'Google Analytics export'!$B:$B,Konvertering!$A15,'Google Analytics export'!$A:$A,0)</f>
        <v>0.12218045112781954</v>
      </c>
      <c r="J15" s="2">
        <v>12</v>
      </c>
      <c r="K15" s="5">
        <f>SUMIFS('Google Analytics export'!$D:$D,'Google Analytics export'!$B:$B,Konvertering!$A15,'Google Analytics export'!$A:$A,1)</f>
        <v>0.17484008528784648</v>
      </c>
      <c r="L15" s="5">
        <f>SUMIFS('Google Analytics export'!$D:$D,'Google Analytics export'!$B:$B,Konvertering!$A15,'Google Analytics export'!$A:$A,2)</f>
        <v>0.18240343347639484</v>
      </c>
      <c r="M15" s="5">
        <f>SUMIFS('Google Analytics export'!$D:$D,'Google Analytics export'!$B:$B,Konvertering!$A15,'Google Analytics export'!$A:$A,3)</f>
        <v>0.18226600985221675</v>
      </c>
      <c r="N15" s="5">
        <f>SUMIFS('Google Analytics export'!$D:$D,'Google Analytics export'!$B:$B,Konvertering!$A15,'Google Analytics export'!$A:$A,4)</f>
        <v>0.16822429906542055</v>
      </c>
      <c r="O15" s="5">
        <f>SUMIFS('Google Analytics export'!$D:$D,'Google Analytics export'!$B:$B,Konvertering!$A15,'Google Analytics export'!$A:$A,5)</f>
        <v>0.16784869976359337</v>
      </c>
      <c r="P15" s="5">
        <f>SUMIFS('Google Analytics export'!$D:$D,'Google Analytics export'!$B:$B,Konvertering!$A15,'Google Analytics export'!$A:$A,6)</f>
        <v>0.16788321167883211</v>
      </c>
      <c r="Q15" s="5">
        <f>SUMIFS('Google Analytics export'!$D:$D,'Google Analytics export'!$B:$B,Konvertering!$A15,'Google Analytics export'!$A:$A,0)</f>
        <v>0.12218045112781954</v>
      </c>
    </row>
    <row r="16" spans="1:17" x14ac:dyDescent="0.3">
      <c r="A16" s="2">
        <v>13</v>
      </c>
      <c r="B16" s="5">
        <f>SUMIFS('Google Analytics export'!$D:$D,'Google Analytics export'!$B:$B,Konvertering!$A16,'Google Analytics export'!$A:$A,1)</f>
        <v>0.1705989110707804</v>
      </c>
      <c r="C16" s="5">
        <f>SUMIFS('Google Analytics export'!$D:$D,'Google Analytics export'!$B:$B,Konvertering!$A16,'Google Analytics export'!$A:$A,2)</f>
        <v>0.18238993710691823</v>
      </c>
      <c r="D16" s="5">
        <f>SUMIFS('Google Analytics export'!$D:$D,'Google Analytics export'!$B:$B,Konvertering!$A16,'Google Analytics export'!$A:$A,3)</f>
        <v>0.14227642276422764</v>
      </c>
      <c r="E16" s="5">
        <f>SUMIFS('Google Analytics export'!$D:$D,'Google Analytics export'!$B:$B,Konvertering!$A16,'Google Analytics export'!$A:$A,4)</f>
        <v>0.15856236786469344</v>
      </c>
      <c r="F16" s="5">
        <f>SUMIFS('Google Analytics export'!$D:$D,'Google Analytics export'!$B:$B,Konvertering!$A16,'Google Analytics export'!$A:$A,5)</f>
        <v>0.1388888888888889</v>
      </c>
      <c r="G16" s="5">
        <f>SUMIFS('Google Analytics export'!$D:$D,'Google Analytics export'!$B:$B,Konvertering!$A16,'Google Analytics export'!$A:$A,6)</f>
        <v>0.1864406779661017</v>
      </c>
      <c r="H16" s="5">
        <f>SUMIFS('Google Analytics export'!$D:$D,'Google Analytics export'!$B:$B,Konvertering!$A16,'Google Analytics export'!$A:$A,0)</f>
        <v>0.12549019607843137</v>
      </c>
      <c r="J16" s="2">
        <v>13</v>
      </c>
      <c r="K16" s="5">
        <f>SUMIFS('Google Analytics export'!$D:$D,'Google Analytics export'!$B:$B,Konvertering!$A16,'Google Analytics export'!$A:$A,1)</f>
        <v>0.1705989110707804</v>
      </c>
      <c r="L16" s="5">
        <f>SUMIFS('Google Analytics export'!$D:$D,'Google Analytics export'!$B:$B,Konvertering!$A16,'Google Analytics export'!$A:$A,2)</f>
        <v>0.18238993710691823</v>
      </c>
      <c r="M16" s="5">
        <f>SUMIFS('Google Analytics export'!$D:$D,'Google Analytics export'!$B:$B,Konvertering!$A16,'Google Analytics export'!$A:$A,3)</f>
        <v>0.14227642276422764</v>
      </c>
      <c r="N16" s="5">
        <f>SUMIFS('Google Analytics export'!$D:$D,'Google Analytics export'!$B:$B,Konvertering!$A16,'Google Analytics export'!$A:$A,4)</f>
        <v>0.15856236786469344</v>
      </c>
      <c r="O16" s="5">
        <f>SUMIFS('Google Analytics export'!$D:$D,'Google Analytics export'!$B:$B,Konvertering!$A16,'Google Analytics export'!$A:$A,5)</f>
        <v>0.1388888888888889</v>
      </c>
      <c r="P16" s="5">
        <f>SUMIFS('Google Analytics export'!$D:$D,'Google Analytics export'!$B:$B,Konvertering!$A16,'Google Analytics export'!$A:$A,6)</f>
        <v>0.1864406779661017</v>
      </c>
      <c r="Q16" s="5">
        <f>SUMIFS('Google Analytics export'!$D:$D,'Google Analytics export'!$B:$B,Konvertering!$A16,'Google Analytics export'!$A:$A,0)</f>
        <v>0.12549019607843137</v>
      </c>
    </row>
    <row r="17" spans="1:17" x14ac:dyDescent="0.3">
      <c r="A17" s="2">
        <v>14</v>
      </c>
      <c r="B17" s="5">
        <f>SUMIFS('Google Analytics export'!$D:$D,'Google Analytics export'!$B:$B,Konvertering!$A17,'Google Analytics export'!$A:$A,1)</f>
        <v>0.18209876543209877</v>
      </c>
      <c r="C17" s="5">
        <f>SUMIFS('Google Analytics export'!$D:$D,'Google Analytics export'!$B:$B,Konvertering!$A17,'Google Analytics export'!$A:$A,2)</f>
        <v>0.18052738336713997</v>
      </c>
      <c r="D17" s="5">
        <f>SUMIFS('Google Analytics export'!$D:$D,'Google Analytics export'!$B:$B,Konvertering!$A17,'Google Analytics export'!$A:$A,3)</f>
        <v>0.15948275862068967</v>
      </c>
      <c r="E17" s="5">
        <f>SUMIFS('Google Analytics export'!$D:$D,'Google Analytics export'!$B:$B,Konvertering!$A17,'Google Analytics export'!$A:$A,4)</f>
        <v>0.18584070796460178</v>
      </c>
      <c r="F17" s="5">
        <f>SUMIFS('Google Analytics export'!$D:$D,'Google Analytics export'!$B:$B,Konvertering!$A17,'Google Analytics export'!$A:$A,5)</f>
        <v>0.15662650602409639</v>
      </c>
      <c r="G17" s="5">
        <f>SUMIFS('Google Analytics export'!$D:$D,'Google Analytics export'!$B:$B,Konvertering!$A17,'Google Analytics export'!$A:$A,6)</f>
        <v>0.1767337807606264</v>
      </c>
      <c r="H17" s="5">
        <f>SUMIFS('Google Analytics export'!$D:$D,'Google Analytics export'!$B:$B,Konvertering!$A17,'Google Analytics export'!$A:$A,0)</f>
        <v>0.17190082644628099</v>
      </c>
      <c r="J17" s="2">
        <v>14</v>
      </c>
      <c r="K17" s="5">
        <f>SUMIFS('Google Analytics export'!$D:$D,'Google Analytics export'!$B:$B,Konvertering!$A17,'Google Analytics export'!$A:$A,1)</f>
        <v>0.18209876543209877</v>
      </c>
      <c r="L17" s="5">
        <f>SUMIFS('Google Analytics export'!$D:$D,'Google Analytics export'!$B:$B,Konvertering!$A17,'Google Analytics export'!$A:$A,2)</f>
        <v>0.18052738336713997</v>
      </c>
      <c r="M17" s="5">
        <f>SUMIFS('Google Analytics export'!$D:$D,'Google Analytics export'!$B:$B,Konvertering!$A17,'Google Analytics export'!$A:$A,3)</f>
        <v>0.15948275862068967</v>
      </c>
      <c r="N17" s="5">
        <f>SUMIFS('Google Analytics export'!$D:$D,'Google Analytics export'!$B:$B,Konvertering!$A17,'Google Analytics export'!$A:$A,4)</f>
        <v>0.18584070796460178</v>
      </c>
      <c r="O17" s="5">
        <f>SUMIFS('Google Analytics export'!$D:$D,'Google Analytics export'!$B:$B,Konvertering!$A17,'Google Analytics export'!$A:$A,5)</f>
        <v>0.15662650602409639</v>
      </c>
      <c r="P17" s="5">
        <f>SUMIFS('Google Analytics export'!$D:$D,'Google Analytics export'!$B:$B,Konvertering!$A17,'Google Analytics export'!$A:$A,6)</f>
        <v>0.1767337807606264</v>
      </c>
      <c r="Q17" s="5">
        <f>SUMIFS('Google Analytics export'!$D:$D,'Google Analytics export'!$B:$B,Konvertering!$A17,'Google Analytics export'!$A:$A,0)</f>
        <v>0.17190082644628099</v>
      </c>
    </row>
    <row r="18" spans="1:17" x14ac:dyDescent="0.3">
      <c r="A18" s="2">
        <v>15</v>
      </c>
      <c r="B18" s="5">
        <f>SUMIFS('Google Analytics export'!$D:$D,'Google Analytics export'!$B:$B,Konvertering!$A18,'Google Analytics export'!$A:$A,1)</f>
        <v>0.25656565656565655</v>
      </c>
      <c r="C18" s="5">
        <f>SUMIFS('Google Analytics export'!$D:$D,'Google Analytics export'!$B:$B,Konvertering!$A18,'Google Analytics export'!$A:$A,2)</f>
        <v>0.18279569892473119</v>
      </c>
      <c r="D18" s="5">
        <f>SUMIFS('Google Analytics export'!$D:$D,'Google Analytics export'!$B:$B,Konvertering!$A18,'Google Analytics export'!$A:$A,3)</f>
        <v>0.17167381974248927</v>
      </c>
      <c r="E18" s="5">
        <f>SUMIFS('Google Analytics export'!$D:$D,'Google Analytics export'!$B:$B,Konvertering!$A18,'Google Analytics export'!$A:$A,4)</f>
        <v>0.14254385964912281</v>
      </c>
      <c r="F18" s="5">
        <f>SUMIFS('Google Analytics export'!$D:$D,'Google Analytics export'!$B:$B,Konvertering!$A18,'Google Analytics export'!$A:$A,5)</f>
        <v>0.12709832134292565</v>
      </c>
      <c r="G18" s="5">
        <f>SUMIFS('Google Analytics export'!$D:$D,'Google Analytics export'!$B:$B,Konvertering!$A18,'Google Analytics export'!$A:$A,6)</f>
        <v>0.17342342342342343</v>
      </c>
      <c r="H18" s="5">
        <f>SUMIFS('Google Analytics export'!$D:$D,'Google Analytics export'!$B:$B,Konvertering!$A18,'Google Analytics export'!$A:$A,0)</f>
        <v>0.16584564860426929</v>
      </c>
      <c r="J18" s="2">
        <v>15</v>
      </c>
      <c r="K18" s="5">
        <f>SUMIFS('Google Analytics export'!$D:$D,'Google Analytics export'!$B:$B,Konvertering!$A18,'Google Analytics export'!$A:$A,1)</f>
        <v>0.25656565656565655</v>
      </c>
      <c r="L18" s="5">
        <f>SUMIFS('Google Analytics export'!$D:$D,'Google Analytics export'!$B:$B,Konvertering!$A18,'Google Analytics export'!$A:$A,2)</f>
        <v>0.18279569892473119</v>
      </c>
      <c r="M18" s="5">
        <f>SUMIFS('Google Analytics export'!$D:$D,'Google Analytics export'!$B:$B,Konvertering!$A18,'Google Analytics export'!$A:$A,3)</f>
        <v>0.17167381974248927</v>
      </c>
      <c r="N18" s="5">
        <f>SUMIFS('Google Analytics export'!$D:$D,'Google Analytics export'!$B:$B,Konvertering!$A18,'Google Analytics export'!$A:$A,4)</f>
        <v>0.14254385964912281</v>
      </c>
      <c r="O18" s="5">
        <f>SUMIFS('Google Analytics export'!$D:$D,'Google Analytics export'!$B:$B,Konvertering!$A18,'Google Analytics export'!$A:$A,5)</f>
        <v>0.12709832134292565</v>
      </c>
      <c r="P18" s="5">
        <f>SUMIFS('Google Analytics export'!$D:$D,'Google Analytics export'!$B:$B,Konvertering!$A18,'Google Analytics export'!$A:$A,6)</f>
        <v>0.17342342342342343</v>
      </c>
      <c r="Q18" s="5">
        <f>SUMIFS('Google Analytics export'!$D:$D,'Google Analytics export'!$B:$B,Konvertering!$A18,'Google Analytics export'!$A:$A,0)</f>
        <v>0.16584564860426929</v>
      </c>
    </row>
    <row r="19" spans="1:17" x14ac:dyDescent="0.3">
      <c r="A19" s="2">
        <v>16</v>
      </c>
      <c r="B19" s="5">
        <f>SUMIFS('Google Analytics export'!$D:$D,'Google Analytics export'!$B:$B,Konvertering!$A19,'Google Analytics export'!$A:$A,1)</f>
        <v>0.16385135135135134</v>
      </c>
      <c r="C19" s="5">
        <f>SUMIFS('Google Analytics export'!$D:$D,'Google Analytics export'!$B:$B,Konvertering!$A19,'Google Analytics export'!$A:$A,2)</f>
        <v>0.19175257731958764</v>
      </c>
      <c r="D19" s="5">
        <f>SUMIFS('Google Analytics export'!$D:$D,'Google Analytics export'!$B:$B,Konvertering!$A19,'Google Analytics export'!$A:$A,3)</f>
        <v>0.12719298245614036</v>
      </c>
      <c r="E19" s="5">
        <f>SUMIFS('Google Analytics export'!$D:$D,'Google Analytics export'!$B:$B,Konvertering!$A19,'Google Analytics export'!$A:$A,4)</f>
        <v>0.16</v>
      </c>
      <c r="F19" s="5">
        <f>SUMIFS('Google Analytics export'!$D:$D,'Google Analytics export'!$B:$B,Konvertering!$A19,'Google Analytics export'!$A:$A,5)</f>
        <v>0.12646370023419204</v>
      </c>
      <c r="G19" s="5">
        <f>SUMIFS('Google Analytics export'!$D:$D,'Google Analytics export'!$B:$B,Konvertering!$A19,'Google Analytics export'!$A:$A,6)</f>
        <v>0.1767337807606264</v>
      </c>
      <c r="H19" s="5">
        <f>SUMIFS('Google Analytics export'!$D:$D,'Google Analytics export'!$B:$B,Konvertering!$A19,'Google Analytics export'!$A:$A,0)</f>
        <v>0.16339869281045752</v>
      </c>
      <c r="J19" s="2">
        <v>16</v>
      </c>
      <c r="K19" s="5">
        <f>SUMIFS('Google Analytics export'!$D:$D,'Google Analytics export'!$B:$B,Konvertering!$A19,'Google Analytics export'!$A:$A,1)</f>
        <v>0.16385135135135134</v>
      </c>
      <c r="L19" s="5">
        <f>SUMIFS('Google Analytics export'!$D:$D,'Google Analytics export'!$B:$B,Konvertering!$A19,'Google Analytics export'!$A:$A,2)</f>
        <v>0.19175257731958764</v>
      </c>
      <c r="M19" s="5">
        <f>SUMIFS('Google Analytics export'!$D:$D,'Google Analytics export'!$B:$B,Konvertering!$A19,'Google Analytics export'!$A:$A,3)</f>
        <v>0.12719298245614036</v>
      </c>
      <c r="N19" s="5">
        <f>SUMIFS('Google Analytics export'!$D:$D,'Google Analytics export'!$B:$B,Konvertering!$A19,'Google Analytics export'!$A:$A,4)</f>
        <v>0.16</v>
      </c>
      <c r="O19" s="5">
        <f>SUMIFS('Google Analytics export'!$D:$D,'Google Analytics export'!$B:$B,Konvertering!$A19,'Google Analytics export'!$A:$A,5)</f>
        <v>0.12646370023419204</v>
      </c>
      <c r="P19" s="5">
        <f>SUMIFS('Google Analytics export'!$D:$D,'Google Analytics export'!$B:$B,Konvertering!$A19,'Google Analytics export'!$A:$A,6)</f>
        <v>0.1767337807606264</v>
      </c>
      <c r="Q19" s="5">
        <f>SUMIFS('Google Analytics export'!$D:$D,'Google Analytics export'!$B:$B,Konvertering!$A19,'Google Analytics export'!$A:$A,0)</f>
        <v>0.16339869281045752</v>
      </c>
    </row>
    <row r="20" spans="1:17" x14ac:dyDescent="0.3">
      <c r="A20" s="2">
        <v>17</v>
      </c>
      <c r="B20" s="5">
        <f>SUMIFS('Google Analytics export'!$D:$D,'Google Analytics export'!$B:$B,Konvertering!$A20,'Google Analytics export'!$A:$A,1)</f>
        <v>0.16666666666666666</v>
      </c>
      <c r="C20" s="5">
        <f>SUMIFS('Google Analytics export'!$D:$D,'Google Analytics export'!$B:$B,Konvertering!$A20,'Google Analytics export'!$A:$A,2)</f>
        <v>0.16382978723404254</v>
      </c>
      <c r="D20" s="5">
        <f>SUMIFS('Google Analytics export'!$D:$D,'Google Analytics export'!$B:$B,Konvertering!$A20,'Google Analytics export'!$A:$A,3)</f>
        <v>0.14579439252336449</v>
      </c>
      <c r="E20" s="5">
        <f>SUMIFS('Google Analytics export'!$D:$D,'Google Analytics export'!$B:$B,Konvertering!$A20,'Google Analytics export'!$A:$A,4)</f>
        <v>0.1278825995807128</v>
      </c>
      <c r="F20" s="5">
        <f>SUMIFS('Google Analytics export'!$D:$D,'Google Analytics export'!$B:$B,Konvertering!$A20,'Google Analytics export'!$A:$A,5)</f>
        <v>0.11392405063291139</v>
      </c>
      <c r="G20" s="5">
        <f>SUMIFS('Google Analytics export'!$D:$D,'Google Analytics export'!$B:$B,Konvertering!$A20,'Google Analytics export'!$A:$A,6)</f>
        <v>0.14022988505747128</v>
      </c>
      <c r="H20" s="5">
        <f>SUMIFS('Google Analytics export'!$D:$D,'Google Analytics export'!$B:$B,Konvertering!$A20,'Google Analytics export'!$A:$A,0)</f>
        <v>0.16719242902208201</v>
      </c>
      <c r="J20" s="2">
        <v>17</v>
      </c>
      <c r="K20" s="5">
        <f>SUMIFS('Google Analytics export'!$D:$D,'Google Analytics export'!$B:$B,Konvertering!$A20,'Google Analytics export'!$A:$A,1)</f>
        <v>0.16666666666666666</v>
      </c>
      <c r="L20" s="5">
        <f>SUMIFS('Google Analytics export'!$D:$D,'Google Analytics export'!$B:$B,Konvertering!$A20,'Google Analytics export'!$A:$A,2)</f>
        <v>0.16382978723404254</v>
      </c>
      <c r="M20" s="5">
        <f>SUMIFS('Google Analytics export'!$D:$D,'Google Analytics export'!$B:$B,Konvertering!$A20,'Google Analytics export'!$A:$A,3)</f>
        <v>0.14579439252336449</v>
      </c>
      <c r="N20" s="5">
        <f>SUMIFS('Google Analytics export'!$D:$D,'Google Analytics export'!$B:$B,Konvertering!$A20,'Google Analytics export'!$A:$A,4)</f>
        <v>0.1278825995807128</v>
      </c>
      <c r="O20" s="5">
        <f>SUMIFS('Google Analytics export'!$D:$D,'Google Analytics export'!$B:$B,Konvertering!$A20,'Google Analytics export'!$A:$A,5)</f>
        <v>0.11392405063291139</v>
      </c>
      <c r="P20" s="5">
        <f>SUMIFS('Google Analytics export'!$D:$D,'Google Analytics export'!$B:$B,Konvertering!$A20,'Google Analytics export'!$A:$A,6)</f>
        <v>0.14022988505747128</v>
      </c>
      <c r="Q20" s="5">
        <f>SUMIFS('Google Analytics export'!$D:$D,'Google Analytics export'!$B:$B,Konvertering!$A20,'Google Analytics export'!$A:$A,0)</f>
        <v>0.16719242902208201</v>
      </c>
    </row>
    <row r="21" spans="1:17" x14ac:dyDescent="0.3">
      <c r="A21" s="2">
        <v>18</v>
      </c>
      <c r="B21" s="5">
        <f>SUMIFS('Google Analytics export'!$D:$D,'Google Analytics export'!$B:$B,Konvertering!$A21,'Google Analytics export'!$A:$A,1)</f>
        <v>0.19962335216572505</v>
      </c>
      <c r="C21" s="5">
        <f>SUMIFS('Google Analytics export'!$D:$D,'Google Analytics export'!$B:$B,Konvertering!$A21,'Google Analytics export'!$A:$A,2)</f>
        <v>0.16536964980544747</v>
      </c>
      <c r="D21" s="5">
        <f>SUMIFS('Google Analytics export'!$D:$D,'Google Analytics export'!$B:$B,Konvertering!$A21,'Google Analytics export'!$A:$A,3)</f>
        <v>0.15192743764172337</v>
      </c>
      <c r="E21" s="5">
        <f>SUMIFS('Google Analytics export'!$D:$D,'Google Analytics export'!$B:$B,Konvertering!$A21,'Google Analytics export'!$A:$A,4)</f>
        <v>0.119140625</v>
      </c>
      <c r="F21" s="5">
        <f>SUMIFS('Google Analytics export'!$D:$D,'Google Analytics export'!$B:$B,Konvertering!$A21,'Google Analytics export'!$A:$A,5)</f>
        <v>0.11566265060240964</v>
      </c>
      <c r="G21" s="5">
        <f>SUMIFS('Google Analytics export'!$D:$D,'Google Analytics export'!$B:$B,Konvertering!$A21,'Google Analytics export'!$A:$A,6)</f>
        <v>0.15740740740740741</v>
      </c>
      <c r="H21" s="5">
        <f>SUMIFS('Google Analytics export'!$D:$D,'Google Analytics export'!$B:$B,Konvertering!$A21,'Google Analytics export'!$A:$A,0)</f>
        <v>0.15745393634840871</v>
      </c>
      <c r="J21" s="2">
        <v>18</v>
      </c>
      <c r="K21" s="5">
        <f>SUMIFS('Google Analytics export'!$D:$D,'Google Analytics export'!$B:$B,Konvertering!$A21,'Google Analytics export'!$A:$A,1)</f>
        <v>0.19962335216572505</v>
      </c>
      <c r="L21" s="5">
        <f>SUMIFS('Google Analytics export'!$D:$D,'Google Analytics export'!$B:$B,Konvertering!$A21,'Google Analytics export'!$A:$A,2)</f>
        <v>0.16536964980544747</v>
      </c>
      <c r="M21" s="5">
        <f>SUMIFS('Google Analytics export'!$D:$D,'Google Analytics export'!$B:$B,Konvertering!$A21,'Google Analytics export'!$A:$A,3)</f>
        <v>0.15192743764172337</v>
      </c>
      <c r="N21" s="5">
        <f>SUMIFS('Google Analytics export'!$D:$D,'Google Analytics export'!$B:$B,Konvertering!$A21,'Google Analytics export'!$A:$A,4)</f>
        <v>0.119140625</v>
      </c>
      <c r="O21" s="5">
        <f>SUMIFS('Google Analytics export'!$D:$D,'Google Analytics export'!$B:$B,Konvertering!$A21,'Google Analytics export'!$A:$A,5)</f>
        <v>0.11566265060240964</v>
      </c>
      <c r="P21" s="5">
        <f>SUMIFS('Google Analytics export'!$D:$D,'Google Analytics export'!$B:$B,Konvertering!$A21,'Google Analytics export'!$A:$A,6)</f>
        <v>0.15740740740740741</v>
      </c>
      <c r="Q21" s="5">
        <f>SUMIFS('Google Analytics export'!$D:$D,'Google Analytics export'!$B:$B,Konvertering!$A21,'Google Analytics export'!$A:$A,0)</f>
        <v>0.15745393634840871</v>
      </c>
    </row>
    <row r="22" spans="1:17" x14ac:dyDescent="0.3">
      <c r="A22" s="2">
        <v>19</v>
      </c>
      <c r="B22" s="5">
        <f>SUMIFS('Google Analytics export'!$D:$D,'Google Analytics export'!$B:$B,Konvertering!$A22,'Google Analytics export'!$A:$A,1)</f>
        <v>0.15673575129533679</v>
      </c>
      <c r="C22" s="5">
        <f>SUMIFS('Google Analytics export'!$D:$D,'Google Analytics export'!$B:$B,Konvertering!$A22,'Google Analytics export'!$A:$A,2)</f>
        <v>0.17462932454695224</v>
      </c>
      <c r="D22" s="5">
        <f>SUMIFS('Google Analytics export'!$D:$D,'Google Analytics export'!$B:$B,Konvertering!$A22,'Google Analytics export'!$A:$A,3)</f>
        <v>0.1346749226006192</v>
      </c>
      <c r="E22" s="5">
        <f>SUMIFS('Google Analytics export'!$D:$D,'Google Analytics export'!$B:$B,Konvertering!$A22,'Google Analytics export'!$A:$A,4)</f>
        <v>0.13513513513513514</v>
      </c>
      <c r="F22" s="5">
        <f>SUMIFS('Google Analytics export'!$D:$D,'Google Analytics export'!$B:$B,Konvertering!$A22,'Google Analytics export'!$A:$A,5)</f>
        <v>0.15461847389558234</v>
      </c>
      <c r="G22" s="5">
        <f>SUMIFS('Google Analytics export'!$D:$D,'Google Analytics export'!$B:$B,Konvertering!$A22,'Google Analytics export'!$A:$A,6)</f>
        <v>0.16736401673640167</v>
      </c>
      <c r="H22" s="5">
        <f>SUMIFS('Google Analytics export'!$D:$D,'Google Analytics export'!$B:$B,Konvertering!$A22,'Google Analytics export'!$A:$A,0)</f>
        <v>0.17029449423815621</v>
      </c>
      <c r="J22" s="2">
        <v>19</v>
      </c>
      <c r="K22" s="5">
        <f>SUMIFS('Google Analytics export'!$D:$D,'Google Analytics export'!$B:$B,Konvertering!$A22,'Google Analytics export'!$A:$A,1)</f>
        <v>0.15673575129533679</v>
      </c>
      <c r="L22" s="5">
        <f>SUMIFS('Google Analytics export'!$D:$D,'Google Analytics export'!$B:$B,Konvertering!$A22,'Google Analytics export'!$A:$A,2)</f>
        <v>0.17462932454695224</v>
      </c>
      <c r="M22" s="5">
        <f>SUMIFS('Google Analytics export'!$D:$D,'Google Analytics export'!$B:$B,Konvertering!$A22,'Google Analytics export'!$A:$A,3)</f>
        <v>0.1346749226006192</v>
      </c>
      <c r="N22" s="5">
        <f>SUMIFS('Google Analytics export'!$D:$D,'Google Analytics export'!$B:$B,Konvertering!$A22,'Google Analytics export'!$A:$A,4)</f>
        <v>0.13513513513513514</v>
      </c>
      <c r="O22" s="5">
        <f>SUMIFS('Google Analytics export'!$D:$D,'Google Analytics export'!$B:$B,Konvertering!$A22,'Google Analytics export'!$A:$A,5)</f>
        <v>0.15461847389558234</v>
      </c>
      <c r="P22" s="5">
        <f>SUMIFS('Google Analytics export'!$D:$D,'Google Analytics export'!$B:$B,Konvertering!$A22,'Google Analytics export'!$A:$A,6)</f>
        <v>0.16736401673640167</v>
      </c>
      <c r="Q22" s="5">
        <f>SUMIFS('Google Analytics export'!$D:$D,'Google Analytics export'!$B:$B,Konvertering!$A22,'Google Analytics export'!$A:$A,0)</f>
        <v>0.17029449423815621</v>
      </c>
    </row>
    <row r="23" spans="1:17" x14ac:dyDescent="0.3">
      <c r="A23" s="2">
        <v>20</v>
      </c>
      <c r="B23" s="5">
        <f>SUMIFS('Google Analytics export'!$D:$D,'Google Analytics export'!$B:$B,Konvertering!$A23,'Google Analytics export'!$A:$A,1)</f>
        <v>0.16125150421179302</v>
      </c>
      <c r="C23" s="5">
        <f>SUMIFS('Google Analytics export'!$D:$D,'Google Analytics export'!$B:$B,Konvertering!$A23,'Google Analytics export'!$A:$A,2)</f>
        <v>0.13970588235294118</v>
      </c>
      <c r="D23" s="5">
        <f>SUMIFS('Google Analytics export'!$D:$D,'Google Analytics export'!$B:$B,Konvertering!$A23,'Google Analytics export'!$A:$A,3)</f>
        <v>0.17310252996005326</v>
      </c>
      <c r="E23" s="5">
        <f>SUMIFS('Google Analytics export'!$D:$D,'Google Analytics export'!$B:$B,Konvertering!$A23,'Google Analytics export'!$A:$A,4)</f>
        <v>0.1573816155988858</v>
      </c>
      <c r="F23" s="5">
        <f>SUMIFS('Google Analytics export'!$D:$D,'Google Analytics export'!$B:$B,Konvertering!$A23,'Google Analytics export'!$A:$A,5)</f>
        <v>0.15168539325842698</v>
      </c>
      <c r="G23" s="5">
        <f>SUMIFS('Google Analytics export'!$D:$D,'Google Analytics export'!$B:$B,Konvertering!$A23,'Google Analytics export'!$A:$A,6)</f>
        <v>0.15257731958762888</v>
      </c>
      <c r="H23" s="5">
        <f>SUMIFS('Google Analytics export'!$D:$D,'Google Analytics export'!$B:$B,Konvertering!$A23,'Google Analytics export'!$A:$A,0)</f>
        <v>0.19774718397997496</v>
      </c>
      <c r="J23" s="2">
        <v>20</v>
      </c>
      <c r="K23" s="5">
        <f>SUMIFS('Google Analytics export'!$D:$D,'Google Analytics export'!$B:$B,Konvertering!$A23,'Google Analytics export'!$A:$A,1)</f>
        <v>0.16125150421179302</v>
      </c>
      <c r="L23" s="5">
        <f>SUMIFS('Google Analytics export'!$D:$D,'Google Analytics export'!$B:$B,Konvertering!$A23,'Google Analytics export'!$A:$A,2)</f>
        <v>0.13970588235294118</v>
      </c>
      <c r="M23" s="5">
        <f>SUMIFS('Google Analytics export'!$D:$D,'Google Analytics export'!$B:$B,Konvertering!$A23,'Google Analytics export'!$A:$A,3)</f>
        <v>0.17310252996005326</v>
      </c>
      <c r="N23" s="5">
        <f>SUMIFS('Google Analytics export'!$D:$D,'Google Analytics export'!$B:$B,Konvertering!$A23,'Google Analytics export'!$A:$A,4)</f>
        <v>0.1573816155988858</v>
      </c>
      <c r="O23" s="5">
        <f>SUMIFS('Google Analytics export'!$D:$D,'Google Analytics export'!$B:$B,Konvertering!$A23,'Google Analytics export'!$A:$A,5)</f>
        <v>0.15168539325842698</v>
      </c>
      <c r="P23" s="5">
        <f>SUMIFS('Google Analytics export'!$D:$D,'Google Analytics export'!$B:$B,Konvertering!$A23,'Google Analytics export'!$A:$A,6)</f>
        <v>0.15257731958762888</v>
      </c>
      <c r="Q23" s="5">
        <f>SUMIFS('Google Analytics export'!$D:$D,'Google Analytics export'!$B:$B,Konvertering!$A23,'Google Analytics export'!$A:$A,0)</f>
        <v>0.19774718397997496</v>
      </c>
    </row>
    <row r="24" spans="1:17" x14ac:dyDescent="0.3">
      <c r="A24" s="2">
        <v>21</v>
      </c>
      <c r="B24" s="5">
        <f>SUMIFS('Google Analytics export'!$D:$D,'Google Analytics export'!$B:$B,Konvertering!$A24,'Google Analytics export'!$A:$A,1)</f>
        <v>0.17979002624671916</v>
      </c>
      <c r="C24" s="5">
        <f>SUMIFS('Google Analytics export'!$D:$D,'Google Analytics export'!$B:$B,Konvertering!$A24,'Google Analytics export'!$A:$A,2)</f>
        <v>0.16176470588235295</v>
      </c>
      <c r="D24" s="5">
        <f>SUMIFS('Google Analytics export'!$D:$D,'Google Analytics export'!$B:$B,Konvertering!$A24,'Google Analytics export'!$A:$A,3)</f>
        <v>0.1894150417827298</v>
      </c>
      <c r="E24" s="5">
        <f>SUMIFS('Google Analytics export'!$D:$D,'Google Analytics export'!$B:$B,Konvertering!$A24,'Google Analytics export'!$A:$A,4)</f>
        <v>0.16358024691358025</v>
      </c>
      <c r="F24" s="5">
        <f>SUMIFS('Google Analytics export'!$D:$D,'Google Analytics export'!$B:$B,Konvertering!$A24,'Google Analytics export'!$A:$A,5)</f>
        <v>0.1267361111111111</v>
      </c>
      <c r="G24" s="5">
        <f>SUMIFS('Google Analytics export'!$D:$D,'Google Analytics export'!$B:$B,Konvertering!$A24,'Google Analytics export'!$A:$A,6)</f>
        <v>0.21649484536082475</v>
      </c>
      <c r="H24" s="5">
        <f>SUMIFS('Google Analytics export'!$D:$D,'Google Analytics export'!$B:$B,Konvertering!$A24,'Google Analytics export'!$A:$A,0)</f>
        <v>0.18939393939393939</v>
      </c>
      <c r="J24" s="2">
        <v>21</v>
      </c>
      <c r="K24" s="5">
        <f>SUMIFS('Google Analytics export'!$D:$D,'Google Analytics export'!$B:$B,Konvertering!$A24,'Google Analytics export'!$A:$A,1)</f>
        <v>0.17979002624671916</v>
      </c>
      <c r="L24" s="5">
        <f>SUMIFS('Google Analytics export'!$D:$D,'Google Analytics export'!$B:$B,Konvertering!$A24,'Google Analytics export'!$A:$A,2)</f>
        <v>0.16176470588235295</v>
      </c>
      <c r="M24" s="5">
        <f>SUMIFS('Google Analytics export'!$D:$D,'Google Analytics export'!$B:$B,Konvertering!$A24,'Google Analytics export'!$A:$A,3)</f>
        <v>0.1894150417827298</v>
      </c>
      <c r="N24" s="5">
        <f>SUMIFS('Google Analytics export'!$D:$D,'Google Analytics export'!$B:$B,Konvertering!$A24,'Google Analytics export'!$A:$A,4)</f>
        <v>0.16358024691358025</v>
      </c>
      <c r="O24" s="5">
        <f>SUMIFS('Google Analytics export'!$D:$D,'Google Analytics export'!$B:$B,Konvertering!$A24,'Google Analytics export'!$A:$A,5)</f>
        <v>0.1267361111111111</v>
      </c>
      <c r="P24" s="5">
        <f>SUMIFS('Google Analytics export'!$D:$D,'Google Analytics export'!$B:$B,Konvertering!$A24,'Google Analytics export'!$A:$A,6)</f>
        <v>0.21649484536082475</v>
      </c>
      <c r="Q24" s="5">
        <f>SUMIFS('Google Analytics export'!$D:$D,'Google Analytics export'!$B:$B,Konvertering!$A24,'Google Analytics export'!$A:$A,0)</f>
        <v>0.18939393939393939</v>
      </c>
    </row>
    <row r="25" spans="1:17" x14ac:dyDescent="0.3">
      <c r="A25" s="2">
        <v>22</v>
      </c>
      <c r="B25" s="5">
        <f>SUMIFS('Google Analytics export'!$D:$D,'Google Analytics export'!$B:$B,Konvertering!$A25,'Google Analytics export'!$A:$A,1)</f>
        <v>0.19543973941368079</v>
      </c>
      <c r="C25" s="5">
        <f>SUMIFS('Google Analytics export'!$D:$D,'Google Analytics export'!$B:$B,Konvertering!$A25,'Google Analytics export'!$A:$A,2)</f>
        <v>0.21100917431192662</v>
      </c>
      <c r="D25" s="5">
        <f>SUMIFS('Google Analytics export'!$D:$D,'Google Analytics export'!$B:$B,Konvertering!$A25,'Google Analytics export'!$A:$A,3)</f>
        <v>0.2058252427184466</v>
      </c>
      <c r="E25" s="5">
        <f>SUMIFS('Google Analytics export'!$D:$D,'Google Analytics export'!$B:$B,Konvertering!$A25,'Google Analytics export'!$A:$A,4)</f>
        <v>0.15157480314960631</v>
      </c>
      <c r="F25" s="5">
        <f>SUMIFS('Google Analytics export'!$D:$D,'Google Analytics export'!$B:$B,Konvertering!$A25,'Google Analytics export'!$A:$A,5)</f>
        <v>0.19090909090909092</v>
      </c>
      <c r="G25" s="5">
        <f>SUMIFS('Google Analytics export'!$D:$D,'Google Analytics export'!$B:$B,Konvertering!$A25,'Google Analytics export'!$A:$A,6)</f>
        <v>0.18764845605700711</v>
      </c>
      <c r="H25" s="5">
        <f>SUMIFS('Google Analytics export'!$D:$D,'Google Analytics export'!$B:$B,Konvertering!$A25,'Google Analytics export'!$A:$A,0)</f>
        <v>0.19839679358717435</v>
      </c>
      <c r="J25" s="2">
        <v>22</v>
      </c>
      <c r="K25" s="5">
        <f>SUMIFS('Google Analytics export'!$D:$D,'Google Analytics export'!$B:$B,Konvertering!$A25,'Google Analytics export'!$A:$A,1)</f>
        <v>0.19543973941368079</v>
      </c>
      <c r="L25" s="5">
        <f>SUMIFS('Google Analytics export'!$D:$D,'Google Analytics export'!$B:$B,Konvertering!$A25,'Google Analytics export'!$A:$A,2)</f>
        <v>0.21100917431192662</v>
      </c>
      <c r="M25" s="5">
        <f>SUMIFS('Google Analytics export'!$D:$D,'Google Analytics export'!$B:$B,Konvertering!$A25,'Google Analytics export'!$A:$A,3)</f>
        <v>0.2058252427184466</v>
      </c>
      <c r="N25" s="5">
        <f>SUMIFS('Google Analytics export'!$D:$D,'Google Analytics export'!$B:$B,Konvertering!$A25,'Google Analytics export'!$A:$A,4)</f>
        <v>0.15157480314960631</v>
      </c>
      <c r="O25" s="5">
        <f>SUMIFS('Google Analytics export'!$D:$D,'Google Analytics export'!$B:$B,Konvertering!$A25,'Google Analytics export'!$A:$A,5)</f>
        <v>0.19090909090909092</v>
      </c>
      <c r="P25" s="5">
        <f>SUMIFS('Google Analytics export'!$D:$D,'Google Analytics export'!$B:$B,Konvertering!$A25,'Google Analytics export'!$A:$A,6)</f>
        <v>0.18764845605700711</v>
      </c>
      <c r="Q25" s="5">
        <f>SUMIFS('Google Analytics export'!$D:$D,'Google Analytics export'!$B:$B,Konvertering!$A25,'Google Analytics export'!$A:$A,0)</f>
        <v>0.19839679358717435</v>
      </c>
    </row>
    <row r="26" spans="1:17" x14ac:dyDescent="0.3">
      <c r="A26" s="2">
        <v>23</v>
      </c>
      <c r="B26" s="5">
        <f>SUMIFS('Google Analytics export'!$D:$D,'Google Analytics export'!$B:$B,Konvertering!$A26,'Google Analytics export'!$A:$A,1)</f>
        <v>0.24242424242424243</v>
      </c>
      <c r="C26" s="5">
        <f>SUMIFS('Google Analytics export'!$D:$D,'Google Analytics export'!$B:$B,Konvertering!$A26,'Google Analytics export'!$A:$A,2)</f>
        <v>0.2283464566929134</v>
      </c>
      <c r="D26" s="5">
        <f>SUMIFS('Google Analytics export'!$D:$D,'Google Analytics export'!$B:$B,Konvertering!$A26,'Google Analytics export'!$A:$A,3)</f>
        <v>0.17695473251028807</v>
      </c>
      <c r="E26" s="5">
        <f>SUMIFS('Google Analytics export'!$D:$D,'Google Analytics export'!$B:$B,Konvertering!$A26,'Google Analytics export'!$A:$A,4)</f>
        <v>0.19787985865724381</v>
      </c>
      <c r="F26" s="5">
        <f>SUMIFS('Google Analytics export'!$D:$D,'Google Analytics export'!$B:$B,Konvertering!$A26,'Google Analytics export'!$A:$A,5)</f>
        <v>0.18439716312056736</v>
      </c>
      <c r="G26" s="5">
        <f>SUMIFS('Google Analytics export'!$D:$D,'Google Analytics export'!$B:$B,Konvertering!$A26,'Google Analytics export'!$A:$A,6)</f>
        <v>0.21476510067114093</v>
      </c>
      <c r="H26" s="5">
        <f>SUMIFS('Google Analytics export'!$D:$D,'Google Analytics export'!$B:$B,Konvertering!$A26,'Google Analytics export'!$A:$A,0)</f>
        <v>0.20676691729323307</v>
      </c>
      <c r="J26" s="2">
        <v>23</v>
      </c>
      <c r="K26" s="5">
        <f>SUMIFS('Google Analytics export'!$D:$D,'Google Analytics export'!$B:$B,Konvertering!$A26,'Google Analytics export'!$A:$A,1)</f>
        <v>0.24242424242424243</v>
      </c>
      <c r="L26" s="5">
        <f>SUMIFS('Google Analytics export'!$D:$D,'Google Analytics export'!$B:$B,Konvertering!$A26,'Google Analytics export'!$A:$A,2)</f>
        <v>0.2283464566929134</v>
      </c>
      <c r="M26" s="5">
        <f>SUMIFS('Google Analytics export'!$D:$D,'Google Analytics export'!$B:$B,Konvertering!$A26,'Google Analytics export'!$A:$A,3)</f>
        <v>0.17695473251028807</v>
      </c>
      <c r="N26" s="5">
        <f>SUMIFS('Google Analytics export'!$D:$D,'Google Analytics export'!$B:$B,Konvertering!$A26,'Google Analytics export'!$A:$A,4)</f>
        <v>0.19787985865724381</v>
      </c>
      <c r="O26" s="5">
        <f>SUMIFS('Google Analytics export'!$D:$D,'Google Analytics export'!$B:$B,Konvertering!$A26,'Google Analytics export'!$A:$A,5)</f>
        <v>0.18439716312056736</v>
      </c>
      <c r="P26" s="5">
        <f>SUMIFS('Google Analytics export'!$D:$D,'Google Analytics export'!$B:$B,Konvertering!$A26,'Google Analytics export'!$A:$A,6)</f>
        <v>0.21476510067114093</v>
      </c>
      <c r="Q26" s="5">
        <f>SUMIFS('Google Analytics export'!$D:$D,'Google Analytics export'!$B:$B,Konvertering!$A26,'Google Analytics export'!$A:$A,0)</f>
        <v>0.20676691729323307</v>
      </c>
    </row>
  </sheetData>
  <mergeCells count="2">
    <mergeCell ref="A1:H1"/>
    <mergeCell ref="J1:Q1"/>
  </mergeCells>
  <conditionalFormatting sqref="B3:H2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:K26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L2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:M2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:N2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3:O2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:P2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:Q2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24668-AB30-4EDB-B649-476F15E9BBB4}">
  <dimension ref="A1:Q26"/>
  <sheetViews>
    <sheetView showGridLines="0" zoomScaleNormal="100" workbookViewId="0">
      <selection activeCell="F29" sqref="F29"/>
    </sheetView>
  </sheetViews>
  <sheetFormatPr defaultColWidth="9" defaultRowHeight="15.6" x14ac:dyDescent="0.3"/>
  <cols>
    <col min="1" max="1" width="5" style="1" bestFit="1" customWidth="1"/>
    <col min="2" max="8" width="12.3984375" style="1" customWidth="1"/>
    <col min="9" max="9" width="3.59765625" style="8" customWidth="1"/>
    <col min="10" max="10" width="5" style="8" bestFit="1" customWidth="1"/>
    <col min="11" max="17" width="12.3984375" style="8" customWidth="1"/>
    <col min="18" max="16384" width="9" style="8"/>
  </cols>
  <sheetData>
    <row r="1" spans="1:17" ht="21" x14ac:dyDescent="0.4">
      <c r="A1" s="16" t="s">
        <v>49</v>
      </c>
      <c r="B1" s="16"/>
      <c r="C1" s="16"/>
      <c r="D1" s="16"/>
      <c r="E1" s="16"/>
      <c r="F1" s="16"/>
      <c r="G1" s="16"/>
      <c r="H1" s="16"/>
      <c r="I1" s="4"/>
      <c r="J1" s="16" t="s">
        <v>47</v>
      </c>
      <c r="K1" s="16"/>
      <c r="L1" s="16"/>
      <c r="M1" s="16"/>
      <c r="N1" s="16"/>
      <c r="O1" s="16"/>
      <c r="P1" s="16"/>
      <c r="Q1" s="16"/>
    </row>
    <row r="2" spans="1:17" x14ac:dyDescent="0.3">
      <c r="A2" s="2" t="s">
        <v>43</v>
      </c>
      <c r="B2" s="2" t="s">
        <v>31</v>
      </c>
      <c r="C2" s="2" t="s">
        <v>32</v>
      </c>
      <c r="D2" s="2" t="s">
        <v>33</v>
      </c>
      <c r="E2" s="2" t="s">
        <v>34</v>
      </c>
      <c r="F2" s="2" t="s">
        <v>35</v>
      </c>
      <c r="G2" s="2" t="s">
        <v>36</v>
      </c>
      <c r="H2" s="2" t="s">
        <v>37</v>
      </c>
      <c r="J2" s="2" t="s">
        <v>43</v>
      </c>
      <c r="K2" s="2" t="s">
        <v>31</v>
      </c>
      <c r="L2" s="2" t="s">
        <v>32</v>
      </c>
      <c r="M2" s="2" t="s">
        <v>33</v>
      </c>
      <c r="N2" s="2" t="s">
        <v>34</v>
      </c>
      <c r="O2" s="2" t="s">
        <v>35</v>
      </c>
      <c r="P2" s="2" t="s">
        <v>36</v>
      </c>
      <c r="Q2" s="2" t="s">
        <v>37</v>
      </c>
    </row>
    <row r="3" spans="1:17" x14ac:dyDescent="0.3">
      <c r="A3" s="2">
        <v>0</v>
      </c>
      <c r="B3" s="7">
        <f>SUMIFS('Google Analytics export'!$E:$E,'Google Analytics export'!$B:$B,'Basket size'!$A3,'Google Analytics export'!$A:$A,1)</f>
        <v>888.81818181818187</v>
      </c>
      <c r="C3" s="7">
        <f>SUMIFS('Google Analytics export'!$E:$E,'Google Analytics export'!$B:$B,'Basket size'!$A3,'Google Analytics export'!$A:$A,2)</f>
        <v>1234.9444444444443</v>
      </c>
      <c r="D3" s="7">
        <f>SUMIFS('Google Analytics export'!$E:$E,'Google Analytics export'!$B:$B,'Basket size'!$A3,'Google Analytics export'!$A:$A,3)</f>
        <v>875.7058823529411</v>
      </c>
      <c r="E3" s="7">
        <f>SUMIFS('Google Analytics export'!$E:$E,'Google Analytics export'!$B:$B,'Basket size'!$A3,'Google Analytics export'!$A:$A,4)</f>
        <v>1118.8461538461538</v>
      </c>
      <c r="F3" s="7">
        <f>SUMIFS('Google Analytics export'!$E:$E,'Google Analytics export'!$B:$B,'Basket size'!$A3,'Google Analytics export'!$A:$A,5)</f>
        <v>982.21739130434787</v>
      </c>
      <c r="G3" s="7">
        <f>SUMIFS('Google Analytics export'!$E:$E,'Google Analytics export'!$B:$B,'Basket size'!$A3,'Google Analytics export'!$A:$A,6)</f>
        <v>1071.3</v>
      </c>
      <c r="H3" s="7">
        <f>SUMIFS('Google Analytics export'!$E:$E,'Google Analytics export'!$B:$B,'Basket size'!$A3,'Google Analytics export'!$A:$A,0)</f>
        <v>933.38461538461547</v>
      </c>
      <c r="J3" s="2">
        <v>0</v>
      </c>
      <c r="K3" s="7">
        <f>SUMIFS('Google Analytics export'!$E:$E,'Google Analytics export'!$B:$B,'Basket size'!$A3,'Google Analytics export'!$A:$A,1)</f>
        <v>888.81818181818187</v>
      </c>
      <c r="L3" s="7">
        <f>SUMIFS('Google Analytics export'!$E:$E,'Google Analytics export'!$B:$B,'Basket size'!$A3,'Google Analytics export'!$A:$A,2)</f>
        <v>1234.9444444444443</v>
      </c>
      <c r="M3" s="7">
        <f>SUMIFS('Google Analytics export'!$E:$E,'Google Analytics export'!$B:$B,'Basket size'!$A3,'Google Analytics export'!$A:$A,3)</f>
        <v>875.7058823529411</v>
      </c>
      <c r="N3" s="7">
        <f>SUMIFS('Google Analytics export'!$E:$E,'Google Analytics export'!$B:$B,'Basket size'!$A3,'Google Analytics export'!$A:$A,4)</f>
        <v>1118.8461538461538</v>
      </c>
      <c r="O3" s="7">
        <f>SUMIFS('Google Analytics export'!$E:$E,'Google Analytics export'!$B:$B,'Basket size'!$A3,'Google Analytics export'!$A:$A,5)</f>
        <v>982.21739130434787</v>
      </c>
      <c r="P3" s="7">
        <f>SUMIFS('Google Analytics export'!$E:$E,'Google Analytics export'!$B:$B,'Basket size'!$A3,'Google Analytics export'!$A:$A,6)</f>
        <v>1071.3</v>
      </c>
      <c r="Q3" s="7">
        <f>SUMIFS('Google Analytics export'!$E:$E,'Google Analytics export'!$B:$B,'Basket size'!$A3,'Google Analytics export'!$A:$A,0)</f>
        <v>933.38461538461547</v>
      </c>
    </row>
    <row r="4" spans="1:17" x14ac:dyDescent="0.3">
      <c r="A4" s="2">
        <v>1</v>
      </c>
      <c r="B4" s="7">
        <f>SUMIFS('Google Analytics export'!$E:$E,'Google Analytics export'!$B:$B,'Basket size'!$A4,'Google Analytics export'!$A:$A,1)</f>
        <v>960.72727272727275</v>
      </c>
      <c r="C4" s="7">
        <f>SUMIFS('Google Analytics export'!$E:$E,'Google Analytics export'!$B:$B,'Basket size'!$A4,'Google Analytics export'!$A:$A,2)</f>
        <v>1277</v>
      </c>
      <c r="D4" s="7">
        <f>SUMIFS('Google Analytics export'!$E:$E,'Google Analytics export'!$B:$B,'Basket size'!$A4,'Google Analytics export'!$A:$A,3)</f>
        <v>1057.8235294117646</v>
      </c>
      <c r="E4" s="7">
        <f>SUMIFS('Google Analytics export'!$E:$E,'Google Analytics export'!$B:$B,'Basket size'!$A4,'Google Analytics export'!$A:$A,4)</f>
        <v>1111</v>
      </c>
      <c r="F4" s="7">
        <f>SUMIFS('Google Analytics export'!$E:$E,'Google Analytics export'!$B:$B,'Basket size'!$A4,'Google Analytics export'!$A:$A,5)</f>
        <v>1310.7142857142856</v>
      </c>
      <c r="G4" s="7">
        <f>SUMIFS('Google Analytics export'!$E:$E,'Google Analytics export'!$B:$B,'Basket size'!$A4,'Google Analytics export'!$A:$A,6)</f>
        <v>923.72727272727275</v>
      </c>
      <c r="H4" s="7">
        <f>SUMIFS('Google Analytics export'!$E:$E,'Google Analytics export'!$B:$B,'Basket size'!$A4,'Google Analytics export'!$A:$A,0)</f>
        <v>1242</v>
      </c>
      <c r="J4" s="2">
        <v>1</v>
      </c>
      <c r="K4" s="7">
        <f>SUMIFS('Google Analytics export'!$E:$E,'Google Analytics export'!$B:$B,'Basket size'!$A4,'Google Analytics export'!$A:$A,1)</f>
        <v>960.72727272727275</v>
      </c>
      <c r="L4" s="7">
        <f>SUMIFS('Google Analytics export'!$E:$E,'Google Analytics export'!$B:$B,'Basket size'!$A4,'Google Analytics export'!$A:$A,2)</f>
        <v>1277</v>
      </c>
      <c r="M4" s="7">
        <f>SUMIFS('Google Analytics export'!$E:$E,'Google Analytics export'!$B:$B,'Basket size'!$A4,'Google Analytics export'!$A:$A,3)</f>
        <v>1057.8235294117646</v>
      </c>
      <c r="N4" s="7">
        <f>SUMIFS('Google Analytics export'!$E:$E,'Google Analytics export'!$B:$B,'Basket size'!$A4,'Google Analytics export'!$A:$A,4)</f>
        <v>1111</v>
      </c>
      <c r="O4" s="7">
        <f>SUMIFS('Google Analytics export'!$E:$E,'Google Analytics export'!$B:$B,'Basket size'!$A4,'Google Analytics export'!$A:$A,5)</f>
        <v>1310.7142857142856</v>
      </c>
      <c r="P4" s="7">
        <f>SUMIFS('Google Analytics export'!$E:$E,'Google Analytics export'!$B:$B,'Basket size'!$A4,'Google Analytics export'!$A:$A,6)</f>
        <v>923.72727272727275</v>
      </c>
      <c r="Q4" s="7">
        <f>SUMIFS('Google Analytics export'!$E:$E,'Google Analytics export'!$B:$B,'Basket size'!$A4,'Google Analytics export'!$A:$A,0)</f>
        <v>1242</v>
      </c>
    </row>
    <row r="5" spans="1:17" x14ac:dyDescent="0.3">
      <c r="A5" s="2">
        <v>2</v>
      </c>
      <c r="B5" s="7">
        <f>SUMIFS('Google Analytics export'!$E:$E,'Google Analytics export'!$B:$B,'Basket size'!$A5,'Google Analytics export'!$A:$A,1)</f>
        <v>1530.5</v>
      </c>
      <c r="C5" s="7">
        <f>SUMIFS('Google Analytics export'!$E:$E,'Google Analytics export'!$B:$B,'Basket size'!$A5,'Google Analytics export'!$A:$A,2)</f>
        <v>1969</v>
      </c>
      <c r="D5" s="7">
        <f>SUMIFS('Google Analytics export'!$E:$E,'Google Analytics export'!$B:$B,'Basket size'!$A5,'Google Analytics export'!$A:$A,3)</f>
        <v>1514.25</v>
      </c>
      <c r="E5" s="7">
        <f>SUMIFS('Google Analytics export'!$E:$E,'Google Analytics export'!$B:$B,'Basket size'!$A5,'Google Analytics export'!$A:$A,4)</f>
        <v>1287.1428571428571</v>
      </c>
      <c r="F5" s="7">
        <f>SUMIFS('Google Analytics export'!$E:$E,'Google Analytics export'!$B:$B,'Basket size'!$A5,'Google Analytics export'!$A:$A,5)</f>
        <v>2180</v>
      </c>
      <c r="G5" s="7">
        <f>SUMIFS('Google Analytics export'!$E:$E,'Google Analytics export'!$B:$B,'Basket size'!$A5,'Google Analytics export'!$A:$A,6)</f>
        <v>1950.3333333333333</v>
      </c>
      <c r="H5" s="7">
        <f>SUMIFS('Google Analytics export'!$E:$E,'Google Analytics export'!$B:$B,'Basket size'!$A5,'Google Analytics export'!$A:$A,0)</f>
        <v>845.1111111111112</v>
      </c>
      <c r="J5" s="2">
        <v>2</v>
      </c>
      <c r="K5" s="7">
        <f>SUMIFS('Google Analytics export'!$E:$E,'Google Analytics export'!$B:$B,'Basket size'!$A5,'Google Analytics export'!$A:$A,1)</f>
        <v>1530.5</v>
      </c>
      <c r="L5" s="7">
        <f>SUMIFS('Google Analytics export'!$E:$E,'Google Analytics export'!$B:$B,'Basket size'!$A5,'Google Analytics export'!$A:$A,2)</f>
        <v>1969</v>
      </c>
      <c r="M5" s="7">
        <f>SUMIFS('Google Analytics export'!$E:$E,'Google Analytics export'!$B:$B,'Basket size'!$A5,'Google Analytics export'!$A:$A,3)</f>
        <v>1514.25</v>
      </c>
      <c r="N5" s="7">
        <f>SUMIFS('Google Analytics export'!$E:$E,'Google Analytics export'!$B:$B,'Basket size'!$A5,'Google Analytics export'!$A:$A,4)</f>
        <v>1287.1428571428571</v>
      </c>
      <c r="O5" s="7">
        <f>SUMIFS('Google Analytics export'!$E:$E,'Google Analytics export'!$B:$B,'Basket size'!$A5,'Google Analytics export'!$A:$A,5)</f>
        <v>2180</v>
      </c>
      <c r="P5" s="7">
        <f>SUMIFS('Google Analytics export'!$E:$E,'Google Analytics export'!$B:$B,'Basket size'!$A5,'Google Analytics export'!$A:$A,6)</f>
        <v>1950.3333333333333</v>
      </c>
      <c r="Q5" s="7">
        <f>SUMIFS('Google Analytics export'!$E:$E,'Google Analytics export'!$B:$B,'Basket size'!$A5,'Google Analytics export'!$A:$A,0)</f>
        <v>845.1111111111112</v>
      </c>
    </row>
    <row r="6" spans="1:17" x14ac:dyDescent="0.3">
      <c r="A6" s="2">
        <v>3</v>
      </c>
      <c r="B6" s="7">
        <f>SUMIFS('Google Analytics export'!$E:$E,'Google Analytics export'!$B:$B,'Basket size'!$A6,'Google Analytics export'!$A:$A,1)</f>
        <v>786.75</v>
      </c>
      <c r="C6" s="7">
        <f>SUMIFS('Google Analytics export'!$E:$E,'Google Analytics export'!$B:$B,'Basket size'!$A6,'Google Analytics export'!$A:$A,2)</f>
        <v>913.8</v>
      </c>
      <c r="D6" s="7">
        <f>SUMIFS('Google Analytics export'!$E:$E,'Google Analytics export'!$B:$B,'Basket size'!$A6,'Google Analytics export'!$A:$A,3)</f>
        <v>849</v>
      </c>
      <c r="E6" s="7">
        <f>SUMIFS('Google Analytics export'!$E:$E,'Google Analytics export'!$B:$B,'Basket size'!$A6,'Google Analytics export'!$A:$A,4)</f>
        <v>2551</v>
      </c>
      <c r="F6" s="7">
        <f>SUMIFS('Google Analytics export'!$E:$E,'Google Analytics export'!$B:$B,'Basket size'!$A6,'Google Analytics export'!$A:$A,5)</f>
        <v>845</v>
      </c>
      <c r="G6" s="7">
        <f>SUMIFS('Google Analytics export'!$E:$E,'Google Analytics export'!$B:$B,'Basket size'!$A6,'Google Analytics export'!$A:$A,6)</f>
        <v>583.5</v>
      </c>
      <c r="H6" s="7">
        <f>SUMIFS('Google Analytics export'!$E:$E,'Google Analytics export'!$B:$B,'Basket size'!$A6,'Google Analytics export'!$A:$A,0)</f>
        <v>4263</v>
      </c>
      <c r="J6" s="2">
        <v>3</v>
      </c>
      <c r="K6" s="7">
        <f>SUMIFS('Google Analytics export'!$E:$E,'Google Analytics export'!$B:$B,'Basket size'!$A6,'Google Analytics export'!$A:$A,1)</f>
        <v>786.75</v>
      </c>
      <c r="L6" s="7">
        <f>SUMIFS('Google Analytics export'!$E:$E,'Google Analytics export'!$B:$B,'Basket size'!$A6,'Google Analytics export'!$A:$A,2)</f>
        <v>913.8</v>
      </c>
      <c r="M6" s="7">
        <f>SUMIFS('Google Analytics export'!$E:$E,'Google Analytics export'!$B:$B,'Basket size'!$A6,'Google Analytics export'!$A:$A,3)</f>
        <v>849</v>
      </c>
      <c r="N6" s="7">
        <f>SUMIFS('Google Analytics export'!$E:$E,'Google Analytics export'!$B:$B,'Basket size'!$A6,'Google Analytics export'!$A:$A,4)</f>
        <v>2551</v>
      </c>
      <c r="O6" s="7">
        <f>SUMIFS('Google Analytics export'!$E:$E,'Google Analytics export'!$B:$B,'Basket size'!$A6,'Google Analytics export'!$A:$A,5)</f>
        <v>845</v>
      </c>
      <c r="P6" s="7">
        <f>SUMIFS('Google Analytics export'!$E:$E,'Google Analytics export'!$B:$B,'Basket size'!$A6,'Google Analytics export'!$A:$A,6)</f>
        <v>583.5</v>
      </c>
      <c r="Q6" s="7">
        <f>SUMIFS('Google Analytics export'!$E:$E,'Google Analytics export'!$B:$B,'Basket size'!$A6,'Google Analytics export'!$A:$A,0)</f>
        <v>4263</v>
      </c>
    </row>
    <row r="7" spans="1:17" x14ac:dyDescent="0.3">
      <c r="A7" s="2">
        <v>4</v>
      </c>
      <c r="B7" s="7">
        <f>SUMIFS('Google Analytics export'!$E:$E,'Google Analytics export'!$B:$B,'Basket size'!$A7,'Google Analytics export'!$A:$A,1)</f>
        <v>798.4</v>
      </c>
      <c r="C7" s="7">
        <f>SUMIFS('Google Analytics export'!$E:$E,'Google Analytics export'!$B:$B,'Basket size'!$A7,'Google Analytics export'!$A:$A,2)</f>
        <v>3355</v>
      </c>
      <c r="D7" s="7">
        <f>SUMIFS('Google Analytics export'!$E:$E,'Google Analytics export'!$B:$B,'Basket size'!$A7,'Google Analytics export'!$A:$A,3)</f>
        <v>866.2</v>
      </c>
      <c r="E7" s="7">
        <f>SUMIFS('Google Analytics export'!$E:$E,'Google Analytics export'!$B:$B,'Basket size'!$A7,'Google Analytics export'!$A:$A,4)</f>
        <v>846.6</v>
      </c>
      <c r="F7" s="7">
        <f>SUMIFS('Google Analytics export'!$E:$E,'Google Analytics export'!$B:$B,'Basket size'!$A7,'Google Analytics export'!$A:$A,5)</f>
        <v>1863.5</v>
      </c>
      <c r="G7" s="7">
        <f>SUMIFS('Google Analytics export'!$E:$E,'Google Analytics export'!$B:$B,'Basket size'!$A7,'Google Analytics export'!$A:$A,6)</f>
        <v>870.66666666666663</v>
      </c>
      <c r="H7" s="7">
        <f>SUMIFS('Google Analytics export'!$E:$E,'Google Analytics export'!$B:$B,'Basket size'!$A7,'Google Analytics export'!$A:$A,0)</f>
        <v>843.8</v>
      </c>
      <c r="J7" s="2">
        <v>4</v>
      </c>
      <c r="K7" s="7">
        <f>SUMIFS('Google Analytics export'!$E:$E,'Google Analytics export'!$B:$B,'Basket size'!$A7,'Google Analytics export'!$A:$A,1)</f>
        <v>798.4</v>
      </c>
      <c r="L7" s="7">
        <f>SUMIFS('Google Analytics export'!$E:$E,'Google Analytics export'!$B:$B,'Basket size'!$A7,'Google Analytics export'!$A:$A,2)</f>
        <v>3355</v>
      </c>
      <c r="M7" s="7">
        <f>SUMIFS('Google Analytics export'!$E:$E,'Google Analytics export'!$B:$B,'Basket size'!$A7,'Google Analytics export'!$A:$A,3)</f>
        <v>866.2</v>
      </c>
      <c r="N7" s="7">
        <f>SUMIFS('Google Analytics export'!$E:$E,'Google Analytics export'!$B:$B,'Basket size'!$A7,'Google Analytics export'!$A:$A,4)</f>
        <v>846.6</v>
      </c>
      <c r="O7" s="7">
        <f>SUMIFS('Google Analytics export'!$E:$E,'Google Analytics export'!$B:$B,'Basket size'!$A7,'Google Analytics export'!$A:$A,5)</f>
        <v>1863.5</v>
      </c>
      <c r="P7" s="7">
        <f>SUMIFS('Google Analytics export'!$E:$E,'Google Analytics export'!$B:$B,'Basket size'!$A7,'Google Analytics export'!$A:$A,6)</f>
        <v>870.66666666666663</v>
      </c>
      <c r="Q7" s="7">
        <f>SUMIFS('Google Analytics export'!$E:$E,'Google Analytics export'!$B:$B,'Basket size'!$A7,'Google Analytics export'!$A:$A,0)</f>
        <v>843.8</v>
      </c>
    </row>
    <row r="8" spans="1:17" x14ac:dyDescent="0.3">
      <c r="A8" s="2">
        <v>5</v>
      </c>
      <c r="B8" s="7">
        <f>SUMIFS('Google Analytics export'!$E:$E,'Google Analytics export'!$B:$B,'Basket size'!$A8,'Google Analytics export'!$A:$A,1)</f>
        <v>844.14285714285722</v>
      </c>
      <c r="C8" s="7">
        <f>SUMIFS('Google Analytics export'!$E:$E,'Google Analytics export'!$B:$B,'Basket size'!$A8,'Google Analytics export'!$A:$A,2)</f>
        <v>1211.1428571428571</v>
      </c>
      <c r="D8" s="7">
        <f>SUMIFS('Google Analytics export'!$E:$E,'Google Analytics export'!$B:$B,'Basket size'!$A8,'Google Analytics export'!$A:$A,3)</f>
        <v>1386</v>
      </c>
      <c r="E8" s="7">
        <f>SUMIFS('Google Analytics export'!$E:$E,'Google Analytics export'!$B:$B,'Basket size'!$A8,'Google Analytics export'!$A:$A,4)</f>
        <v>853</v>
      </c>
      <c r="F8" s="7">
        <f>SUMIFS('Google Analytics export'!$E:$E,'Google Analytics export'!$B:$B,'Basket size'!$A8,'Google Analytics export'!$A:$A,5)</f>
        <v>1101.7272727272727</v>
      </c>
      <c r="G8" s="7">
        <f>SUMIFS('Google Analytics export'!$E:$E,'Google Analytics export'!$B:$B,'Basket size'!$A8,'Google Analytics export'!$A:$A,6)</f>
        <v>860.125</v>
      </c>
      <c r="H8" s="7">
        <f>SUMIFS('Google Analytics export'!$E:$E,'Google Analytics export'!$B:$B,'Basket size'!$A8,'Google Analytics export'!$A:$A,0)</f>
        <v>860.25</v>
      </c>
      <c r="J8" s="2">
        <v>5</v>
      </c>
      <c r="K8" s="7">
        <f>SUMIFS('Google Analytics export'!$E:$E,'Google Analytics export'!$B:$B,'Basket size'!$A8,'Google Analytics export'!$A:$A,1)</f>
        <v>844.14285714285722</v>
      </c>
      <c r="L8" s="7">
        <f>SUMIFS('Google Analytics export'!$E:$E,'Google Analytics export'!$B:$B,'Basket size'!$A8,'Google Analytics export'!$A:$A,2)</f>
        <v>1211.1428571428571</v>
      </c>
      <c r="M8" s="7">
        <f>SUMIFS('Google Analytics export'!$E:$E,'Google Analytics export'!$B:$B,'Basket size'!$A8,'Google Analytics export'!$A:$A,3)</f>
        <v>1386</v>
      </c>
      <c r="N8" s="7">
        <f>SUMIFS('Google Analytics export'!$E:$E,'Google Analytics export'!$B:$B,'Basket size'!$A8,'Google Analytics export'!$A:$A,4)</f>
        <v>853</v>
      </c>
      <c r="O8" s="7">
        <f>SUMIFS('Google Analytics export'!$E:$E,'Google Analytics export'!$B:$B,'Basket size'!$A8,'Google Analytics export'!$A:$A,5)</f>
        <v>1101.7272727272727</v>
      </c>
      <c r="P8" s="7">
        <f>SUMIFS('Google Analytics export'!$E:$E,'Google Analytics export'!$B:$B,'Basket size'!$A8,'Google Analytics export'!$A:$A,6)</f>
        <v>860.125</v>
      </c>
      <c r="Q8" s="7">
        <f>SUMIFS('Google Analytics export'!$E:$E,'Google Analytics export'!$B:$B,'Basket size'!$A8,'Google Analytics export'!$A:$A,0)</f>
        <v>860.25</v>
      </c>
    </row>
    <row r="9" spans="1:17" x14ac:dyDescent="0.3">
      <c r="A9" s="2">
        <v>6</v>
      </c>
      <c r="B9" s="7">
        <f>SUMIFS('Google Analytics export'!$E:$E,'Google Analytics export'!$B:$B,'Basket size'!$A9,'Google Analytics export'!$A:$A,1)</f>
        <v>1563.7058823529412</v>
      </c>
      <c r="C9" s="7">
        <f>SUMIFS('Google Analytics export'!$E:$E,'Google Analytics export'!$B:$B,'Basket size'!$A9,'Google Analytics export'!$A:$A,2)</f>
        <v>1130.4444444444443</v>
      </c>
      <c r="D9" s="7">
        <f>SUMIFS('Google Analytics export'!$E:$E,'Google Analytics export'!$B:$B,'Basket size'!$A9,'Google Analytics export'!$A:$A,3)</f>
        <v>917.28571428571422</v>
      </c>
      <c r="E9" s="7">
        <f>SUMIFS('Google Analytics export'!$E:$E,'Google Analytics export'!$B:$B,'Basket size'!$A9,'Google Analytics export'!$A:$A,4)</f>
        <v>1185.9130434782608</v>
      </c>
      <c r="F9" s="7">
        <f>SUMIFS('Google Analytics export'!$E:$E,'Google Analytics export'!$B:$B,'Basket size'!$A9,'Google Analytics export'!$A:$A,5)</f>
        <v>914.83333333333337</v>
      </c>
      <c r="G9" s="7">
        <f>SUMIFS('Google Analytics export'!$E:$E,'Google Analytics export'!$B:$B,'Basket size'!$A9,'Google Analytics export'!$A:$A,6)</f>
        <v>1342.3333333333333</v>
      </c>
      <c r="H9" s="7">
        <f>SUMIFS('Google Analytics export'!$E:$E,'Google Analytics export'!$B:$B,'Basket size'!$A9,'Google Analytics export'!$A:$A,0)</f>
        <v>858.07692307692309</v>
      </c>
      <c r="J9" s="2">
        <v>6</v>
      </c>
      <c r="K9" s="7">
        <f>SUMIFS('Google Analytics export'!$E:$E,'Google Analytics export'!$B:$B,'Basket size'!$A9,'Google Analytics export'!$A:$A,1)</f>
        <v>1563.7058823529412</v>
      </c>
      <c r="L9" s="7">
        <f>SUMIFS('Google Analytics export'!$E:$E,'Google Analytics export'!$B:$B,'Basket size'!$A9,'Google Analytics export'!$A:$A,2)</f>
        <v>1130.4444444444443</v>
      </c>
      <c r="M9" s="7">
        <f>SUMIFS('Google Analytics export'!$E:$E,'Google Analytics export'!$B:$B,'Basket size'!$A9,'Google Analytics export'!$A:$A,3)</f>
        <v>917.28571428571422</v>
      </c>
      <c r="N9" s="7">
        <f>SUMIFS('Google Analytics export'!$E:$E,'Google Analytics export'!$B:$B,'Basket size'!$A9,'Google Analytics export'!$A:$A,4)</f>
        <v>1185.9130434782608</v>
      </c>
      <c r="O9" s="7">
        <f>SUMIFS('Google Analytics export'!$E:$E,'Google Analytics export'!$B:$B,'Basket size'!$A9,'Google Analytics export'!$A:$A,5)</f>
        <v>914.83333333333337</v>
      </c>
      <c r="P9" s="7">
        <f>SUMIFS('Google Analytics export'!$E:$E,'Google Analytics export'!$B:$B,'Basket size'!$A9,'Google Analytics export'!$A:$A,6)</f>
        <v>1342.3333333333333</v>
      </c>
      <c r="Q9" s="7">
        <f>SUMIFS('Google Analytics export'!$E:$E,'Google Analytics export'!$B:$B,'Basket size'!$A9,'Google Analytics export'!$A:$A,0)</f>
        <v>858.07692307692309</v>
      </c>
    </row>
    <row r="10" spans="1:17" x14ac:dyDescent="0.3">
      <c r="A10" s="2">
        <v>7</v>
      </c>
      <c r="B10" s="7">
        <f>SUMIFS('Google Analytics export'!$E:$E,'Google Analytics export'!$B:$B,'Basket size'!$A10,'Google Analytics export'!$A:$A,1)</f>
        <v>910.88095238095241</v>
      </c>
      <c r="C10" s="7">
        <f>SUMIFS('Google Analytics export'!$E:$E,'Google Analytics export'!$B:$B,'Basket size'!$A10,'Google Analytics export'!$A:$A,2)</f>
        <v>1089.0243902439024</v>
      </c>
      <c r="D10" s="7">
        <f>SUMIFS('Google Analytics export'!$E:$E,'Google Analytics export'!$B:$B,'Basket size'!$A10,'Google Analytics export'!$A:$A,3)</f>
        <v>1010.2608695652174</v>
      </c>
      <c r="E10" s="7">
        <f>SUMIFS('Google Analytics export'!$E:$E,'Google Analytics export'!$B:$B,'Basket size'!$A10,'Google Analytics export'!$A:$A,4)</f>
        <v>1066.0967741935485</v>
      </c>
      <c r="F10" s="7">
        <f>SUMIFS('Google Analytics export'!$E:$E,'Google Analytics export'!$B:$B,'Basket size'!$A10,'Google Analytics export'!$A:$A,5)</f>
        <v>994.47368421052636</v>
      </c>
      <c r="G10" s="7">
        <f>SUMIFS('Google Analytics export'!$E:$E,'Google Analytics export'!$B:$B,'Basket size'!$A10,'Google Analytics export'!$A:$A,6)</f>
        <v>882.37037037037044</v>
      </c>
      <c r="H10" s="7">
        <f>SUMIFS('Google Analytics export'!$E:$E,'Google Analytics export'!$B:$B,'Basket size'!$A10,'Google Analytics export'!$A:$A,0)</f>
        <v>896.6875</v>
      </c>
      <c r="J10" s="2">
        <v>7</v>
      </c>
      <c r="K10" s="7">
        <f>SUMIFS('Google Analytics export'!$E:$E,'Google Analytics export'!$B:$B,'Basket size'!$A10,'Google Analytics export'!$A:$A,1)</f>
        <v>910.88095238095241</v>
      </c>
      <c r="L10" s="7">
        <f>SUMIFS('Google Analytics export'!$E:$E,'Google Analytics export'!$B:$B,'Basket size'!$A10,'Google Analytics export'!$A:$A,2)</f>
        <v>1089.0243902439024</v>
      </c>
      <c r="M10" s="7">
        <f>SUMIFS('Google Analytics export'!$E:$E,'Google Analytics export'!$B:$B,'Basket size'!$A10,'Google Analytics export'!$A:$A,3)</f>
        <v>1010.2608695652174</v>
      </c>
      <c r="N10" s="7">
        <f>SUMIFS('Google Analytics export'!$E:$E,'Google Analytics export'!$B:$B,'Basket size'!$A10,'Google Analytics export'!$A:$A,4)</f>
        <v>1066.0967741935485</v>
      </c>
      <c r="O10" s="7">
        <f>SUMIFS('Google Analytics export'!$E:$E,'Google Analytics export'!$B:$B,'Basket size'!$A10,'Google Analytics export'!$A:$A,5)</f>
        <v>994.47368421052636</v>
      </c>
      <c r="P10" s="7">
        <f>SUMIFS('Google Analytics export'!$E:$E,'Google Analytics export'!$B:$B,'Basket size'!$A10,'Google Analytics export'!$A:$A,6)</f>
        <v>882.37037037037044</v>
      </c>
      <c r="Q10" s="7">
        <f>SUMIFS('Google Analytics export'!$E:$E,'Google Analytics export'!$B:$B,'Basket size'!$A10,'Google Analytics export'!$A:$A,0)</f>
        <v>896.6875</v>
      </c>
    </row>
    <row r="11" spans="1:17" x14ac:dyDescent="0.3">
      <c r="A11" s="2">
        <v>8</v>
      </c>
      <c r="B11" s="7">
        <f>SUMIFS('Google Analytics export'!$E:$E,'Google Analytics export'!$B:$B,'Basket size'!$A11,'Google Analytics export'!$A:$A,1)</f>
        <v>1101.7017543859649</v>
      </c>
      <c r="C11" s="7">
        <f>SUMIFS('Google Analytics export'!$E:$E,'Google Analytics export'!$B:$B,'Basket size'!$A11,'Google Analytics export'!$A:$A,2)</f>
        <v>1160.1194029850744</v>
      </c>
      <c r="D11" s="7">
        <f>SUMIFS('Google Analytics export'!$E:$E,'Google Analytics export'!$B:$B,'Basket size'!$A11,'Google Analytics export'!$A:$A,3)</f>
        <v>980.40816326530614</v>
      </c>
      <c r="E11" s="7">
        <f>SUMIFS('Google Analytics export'!$E:$E,'Google Analytics export'!$B:$B,'Basket size'!$A11,'Google Analytics export'!$A:$A,4)</f>
        <v>1444.6607142857144</v>
      </c>
      <c r="F11" s="7">
        <f>SUMIFS('Google Analytics export'!$E:$E,'Google Analytics export'!$B:$B,'Basket size'!$A11,'Google Analytics export'!$A:$A,5)</f>
        <v>1157.8</v>
      </c>
      <c r="G11" s="7">
        <f>SUMIFS('Google Analytics export'!$E:$E,'Google Analytics export'!$B:$B,'Basket size'!$A11,'Google Analytics export'!$A:$A,6)</f>
        <v>927.25862068965523</v>
      </c>
      <c r="H11" s="7">
        <f>SUMIFS('Google Analytics export'!$E:$E,'Google Analytics export'!$B:$B,'Basket size'!$A11,'Google Analytics export'!$A:$A,0)</f>
        <v>929.68</v>
      </c>
      <c r="J11" s="2">
        <v>8</v>
      </c>
      <c r="K11" s="7">
        <f>SUMIFS('Google Analytics export'!$E:$E,'Google Analytics export'!$B:$B,'Basket size'!$A11,'Google Analytics export'!$A:$A,1)</f>
        <v>1101.7017543859649</v>
      </c>
      <c r="L11" s="7">
        <f>SUMIFS('Google Analytics export'!$E:$E,'Google Analytics export'!$B:$B,'Basket size'!$A11,'Google Analytics export'!$A:$A,2)</f>
        <v>1160.1194029850744</v>
      </c>
      <c r="M11" s="7">
        <f>SUMIFS('Google Analytics export'!$E:$E,'Google Analytics export'!$B:$B,'Basket size'!$A11,'Google Analytics export'!$A:$A,3)</f>
        <v>980.40816326530614</v>
      </c>
      <c r="N11" s="7">
        <f>SUMIFS('Google Analytics export'!$E:$E,'Google Analytics export'!$B:$B,'Basket size'!$A11,'Google Analytics export'!$A:$A,4)</f>
        <v>1444.6607142857144</v>
      </c>
      <c r="O11" s="7">
        <f>SUMIFS('Google Analytics export'!$E:$E,'Google Analytics export'!$B:$B,'Basket size'!$A11,'Google Analytics export'!$A:$A,5)</f>
        <v>1157.8</v>
      </c>
      <c r="P11" s="7">
        <f>SUMIFS('Google Analytics export'!$E:$E,'Google Analytics export'!$B:$B,'Basket size'!$A11,'Google Analytics export'!$A:$A,6)</f>
        <v>927.25862068965523</v>
      </c>
      <c r="Q11" s="7">
        <f>SUMIFS('Google Analytics export'!$E:$E,'Google Analytics export'!$B:$B,'Basket size'!$A11,'Google Analytics export'!$A:$A,0)</f>
        <v>929.68</v>
      </c>
    </row>
    <row r="12" spans="1:17" x14ac:dyDescent="0.3">
      <c r="A12" s="2">
        <v>9</v>
      </c>
      <c r="B12" s="7">
        <f>SUMIFS('Google Analytics export'!$E:$E,'Google Analytics export'!$B:$B,'Basket size'!$A12,'Google Analytics export'!$A:$A,1)</f>
        <v>1136.0632911392404</v>
      </c>
      <c r="C12" s="7">
        <f>SUMIFS('Google Analytics export'!$E:$E,'Google Analytics export'!$B:$B,'Basket size'!$A12,'Google Analytics export'!$A:$A,2)</f>
        <v>1132.1020408163265</v>
      </c>
      <c r="D12" s="7">
        <f>SUMIFS('Google Analytics export'!$E:$E,'Google Analytics export'!$B:$B,'Basket size'!$A12,'Google Analytics export'!$A:$A,3)</f>
        <v>1027.0740740740741</v>
      </c>
      <c r="E12" s="7">
        <f>SUMIFS('Google Analytics export'!$E:$E,'Google Analytics export'!$B:$B,'Basket size'!$A12,'Google Analytics export'!$A:$A,4)</f>
        <v>1081.3780487804877</v>
      </c>
      <c r="F12" s="7">
        <f>SUMIFS('Google Analytics export'!$E:$E,'Google Analytics export'!$B:$B,'Basket size'!$A12,'Google Analytics export'!$A:$A,5)</f>
        <v>1097.2083333333333</v>
      </c>
      <c r="G12" s="7">
        <f>SUMIFS('Google Analytics export'!$E:$E,'Google Analytics export'!$B:$B,'Basket size'!$A12,'Google Analytics export'!$A:$A,6)</f>
        <v>1051.5081967213114</v>
      </c>
      <c r="H12" s="7">
        <f>SUMIFS('Google Analytics export'!$E:$E,'Google Analytics export'!$B:$B,'Basket size'!$A12,'Google Analytics export'!$A:$A,0)</f>
        <v>926.08450704225345</v>
      </c>
      <c r="J12" s="2">
        <v>9</v>
      </c>
      <c r="K12" s="7">
        <f>SUMIFS('Google Analytics export'!$E:$E,'Google Analytics export'!$B:$B,'Basket size'!$A12,'Google Analytics export'!$A:$A,1)</f>
        <v>1136.0632911392404</v>
      </c>
      <c r="L12" s="7">
        <f>SUMIFS('Google Analytics export'!$E:$E,'Google Analytics export'!$B:$B,'Basket size'!$A12,'Google Analytics export'!$A:$A,2)</f>
        <v>1132.1020408163265</v>
      </c>
      <c r="M12" s="7">
        <f>SUMIFS('Google Analytics export'!$E:$E,'Google Analytics export'!$B:$B,'Basket size'!$A12,'Google Analytics export'!$A:$A,3)</f>
        <v>1027.0740740740741</v>
      </c>
      <c r="N12" s="7">
        <f>SUMIFS('Google Analytics export'!$E:$E,'Google Analytics export'!$B:$B,'Basket size'!$A12,'Google Analytics export'!$A:$A,4)</f>
        <v>1081.3780487804877</v>
      </c>
      <c r="O12" s="7">
        <f>SUMIFS('Google Analytics export'!$E:$E,'Google Analytics export'!$B:$B,'Basket size'!$A12,'Google Analytics export'!$A:$A,5)</f>
        <v>1097.2083333333333</v>
      </c>
      <c r="P12" s="7">
        <f>SUMIFS('Google Analytics export'!$E:$E,'Google Analytics export'!$B:$B,'Basket size'!$A12,'Google Analytics export'!$A:$A,6)</f>
        <v>1051.5081967213114</v>
      </c>
      <c r="Q12" s="7">
        <f>SUMIFS('Google Analytics export'!$E:$E,'Google Analytics export'!$B:$B,'Basket size'!$A12,'Google Analytics export'!$A:$A,0)</f>
        <v>926.08450704225345</v>
      </c>
    </row>
    <row r="13" spans="1:17" x14ac:dyDescent="0.3">
      <c r="A13" s="2">
        <v>10</v>
      </c>
      <c r="B13" s="7">
        <f>SUMIFS('Google Analytics export'!$E:$E,'Google Analytics export'!$B:$B,'Basket size'!$A13,'Google Analytics export'!$A:$A,1)</f>
        <v>1156.8875</v>
      </c>
      <c r="C13" s="7">
        <f>SUMIFS('Google Analytics export'!$E:$E,'Google Analytics export'!$B:$B,'Basket size'!$A13,'Google Analytics export'!$A:$A,2)</f>
        <v>1129.0224719101125</v>
      </c>
      <c r="D13" s="7">
        <f>SUMIFS('Google Analytics export'!$E:$E,'Google Analytics export'!$B:$B,'Basket size'!$A13,'Google Analytics export'!$A:$A,3)</f>
        <v>1017.890243902439</v>
      </c>
      <c r="E13" s="7">
        <f>SUMIFS('Google Analytics export'!$E:$E,'Google Analytics export'!$B:$B,'Basket size'!$A13,'Google Analytics export'!$A:$A,4)</f>
        <v>1285.8055555555557</v>
      </c>
      <c r="F13" s="7">
        <f>SUMIFS('Google Analytics export'!$E:$E,'Google Analytics export'!$B:$B,'Basket size'!$A13,'Google Analytics export'!$A:$A,5)</f>
        <v>1246.3064516129032</v>
      </c>
      <c r="G13" s="7">
        <f>SUMIFS('Google Analytics export'!$E:$E,'Google Analytics export'!$B:$B,'Basket size'!$A13,'Google Analytics export'!$A:$A,6)</f>
        <v>999.47435897435889</v>
      </c>
      <c r="H13" s="7">
        <f>SUMIFS('Google Analytics export'!$E:$E,'Google Analytics export'!$B:$B,'Basket size'!$A13,'Google Analytics export'!$A:$A,0)</f>
        <v>899</v>
      </c>
      <c r="J13" s="2">
        <v>10</v>
      </c>
      <c r="K13" s="7">
        <f>SUMIFS('Google Analytics export'!$E:$E,'Google Analytics export'!$B:$B,'Basket size'!$A13,'Google Analytics export'!$A:$A,1)</f>
        <v>1156.8875</v>
      </c>
      <c r="L13" s="7">
        <f>SUMIFS('Google Analytics export'!$E:$E,'Google Analytics export'!$B:$B,'Basket size'!$A13,'Google Analytics export'!$A:$A,2)</f>
        <v>1129.0224719101125</v>
      </c>
      <c r="M13" s="7">
        <f>SUMIFS('Google Analytics export'!$E:$E,'Google Analytics export'!$B:$B,'Basket size'!$A13,'Google Analytics export'!$A:$A,3)</f>
        <v>1017.890243902439</v>
      </c>
      <c r="N13" s="7">
        <f>SUMIFS('Google Analytics export'!$E:$E,'Google Analytics export'!$B:$B,'Basket size'!$A13,'Google Analytics export'!$A:$A,4)</f>
        <v>1285.8055555555557</v>
      </c>
      <c r="O13" s="7">
        <f>SUMIFS('Google Analytics export'!$E:$E,'Google Analytics export'!$B:$B,'Basket size'!$A13,'Google Analytics export'!$A:$A,5)</f>
        <v>1246.3064516129032</v>
      </c>
      <c r="P13" s="7">
        <f>SUMIFS('Google Analytics export'!$E:$E,'Google Analytics export'!$B:$B,'Basket size'!$A13,'Google Analytics export'!$A:$A,6)</f>
        <v>999.47435897435889</v>
      </c>
      <c r="Q13" s="7">
        <f>SUMIFS('Google Analytics export'!$E:$E,'Google Analytics export'!$B:$B,'Basket size'!$A13,'Google Analytics export'!$A:$A,0)</f>
        <v>899</v>
      </c>
    </row>
    <row r="14" spans="1:17" x14ac:dyDescent="0.3">
      <c r="A14" s="2">
        <v>11</v>
      </c>
      <c r="B14" s="7">
        <f>SUMIFS('Google Analytics export'!$E:$E,'Google Analytics export'!$B:$B,'Basket size'!$A14,'Google Analytics export'!$A:$A,1)</f>
        <v>980.90526315789475</v>
      </c>
      <c r="C14" s="7">
        <f>SUMIFS('Google Analytics export'!$E:$E,'Google Analytics export'!$B:$B,'Basket size'!$A14,'Google Analytics export'!$A:$A,2)</f>
        <v>1122.81914893617</v>
      </c>
      <c r="D14" s="7">
        <f>SUMIFS('Google Analytics export'!$E:$E,'Google Analytics export'!$B:$B,'Basket size'!$A14,'Google Analytics export'!$A:$A,3)</f>
        <v>1099.2054794520548</v>
      </c>
      <c r="E14" s="7">
        <f>SUMIFS('Google Analytics export'!$E:$E,'Google Analytics export'!$B:$B,'Basket size'!$A14,'Google Analytics export'!$A:$A,4)</f>
        <v>1141.6029411764705</v>
      </c>
      <c r="F14" s="7">
        <f>SUMIFS('Google Analytics export'!$E:$E,'Google Analytics export'!$B:$B,'Basket size'!$A14,'Google Analytics export'!$A:$A,5)</f>
        <v>1014.0819672131147</v>
      </c>
      <c r="G14" s="7">
        <f>SUMIFS('Google Analytics export'!$E:$E,'Google Analytics export'!$B:$B,'Basket size'!$A14,'Google Analytics export'!$A:$A,6)</f>
        <v>1012.95</v>
      </c>
      <c r="H14" s="7">
        <f>SUMIFS('Google Analytics export'!$E:$E,'Google Analytics export'!$B:$B,'Basket size'!$A14,'Google Analytics export'!$A:$A,0)</f>
        <v>1063.7857142857142</v>
      </c>
      <c r="J14" s="2">
        <v>11</v>
      </c>
      <c r="K14" s="7">
        <f>SUMIFS('Google Analytics export'!$E:$E,'Google Analytics export'!$B:$B,'Basket size'!$A14,'Google Analytics export'!$A:$A,1)</f>
        <v>980.90526315789475</v>
      </c>
      <c r="L14" s="7">
        <f>SUMIFS('Google Analytics export'!$E:$E,'Google Analytics export'!$B:$B,'Basket size'!$A14,'Google Analytics export'!$A:$A,2)</f>
        <v>1122.81914893617</v>
      </c>
      <c r="M14" s="7">
        <f>SUMIFS('Google Analytics export'!$E:$E,'Google Analytics export'!$B:$B,'Basket size'!$A14,'Google Analytics export'!$A:$A,3)</f>
        <v>1099.2054794520548</v>
      </c>
      <c r="N14" s="7">
        <f>SUMIFS('Google Analytics export'!$E:$E,'Google Analytics export'!$B:$B,'Basket size'!$A14,'Google Analytics export'!$A:$A,4)</f>
        <v>1141.6029411764705</v>
      </c>
      <c r="O14" s="7">
        <f>SUMIFS('Google Analytics export'!$E:$E,'Google Analytics export'!$B:$B,'Basket size'!$A14,'Google Analytics export'!$A:$A,5)</f>
        <v>1014.0819672131147</v>
      </c>
      <c r="P14" s="7">
        <f>SUMIFS('Google Analytics export'!$E:$E,'Google Analytics export'!$B:$B,'Basket size'!$A14,'Google Analytics export'!$A:$A,6)</f>
        <v>1012.95</v>
      </c>
      <c r="Q14" s="7">
        <f>SUMIFS('Google Analytics export'!$E:$E,'Google Analytics export'!$B:$B,'Basket size'!$A14,'Google Analytics export'!$A:$A,0)</f>
        <v>1063.7857142857142</v>
      </c>
    </row>
    <row r="15" spans="1:17" x14ac:dyDescent="0.3">
      <c r="A15" s="2">
        <v>12</v>
      </c>
      <c r="B15" s="7">
        <f>SUMIFS('Google Analytics export'!$E:$E,'Google Analytics export'!$B:$B,'Basket size'!$A15,'Google Analytics export'!$A:$A,1)</f>
        <v>1196.9878048780488</v>
      </c>
      <c r="C15" s="7">
        <f>SUMIFS('Google Analytics export'!$E:$E,'Google Analytics export'!$B:$B,'Basket size'!$A15,'Google Analytics export'!$A:$A,2)</f>
        <v>1139.9647058823527</v>
      </c>
      <c r="D15" s="7">
        <f>SUMIFS('Google Analytics export'!$E:$E,'Google Analytics export'!$B:$B,'Basket size'!$A15,'Google Analytics export'!$A:$A,3)</f>
        <v>1188.6756756756756</v>
      </c>
      <c r="E15" s="7">
        <f>SUMIFS('Google Analytics export'!$E:$E,'Google Analytics export'!$B:$B,'Basket size'!$A15,'Google Analytics export'!$A:$A,4)</f>
        <v>1056.9027777777778</v>
      </c>
      <c r="F15" s="7">
        <f>SUMIFS('Google Analytics export'!$E:$E,'Google Analytics export'!$B:$B,'Basket size'!$A15,'Google Analytics export'!$A:$A,5)</f>
        <v>1207.6901408450703</v>
      </c>
      <c r="G15" s="7">
        <f>SUMIFS('Google Analytics export'!$E:$E,'Google Analytics export'!$B:$B,'Basket size'!$A15,'Google Analytics export'!$A:$A,6)</f>
        <v>984.5797101449275</v>
      </c>
      <c r="H15" s="7">
        <f>SUMIFS('Google Analytics export'!$E:$E,'Google Analytics export'!$B:$B,'Basket size'!$A15,'Google Analytics export'!$A:$A,0)</f>
        <v>1024.3846153846155</v>
      </c>
      <c r="J15" s="2">
        <v>12</v>
      </c>
      <c r="K15" s="7">
        <f>SUMIFS('Google Analytics export'!$E:$E,'Google Analytics export'!$B:$B,'Basket size'!$A15,'Google Analytics export'!$A:$A,1)</f>
        <v>1196.9878048780488</v>
      </c>
      <c r="L15" s="7">
        <f>SUMIFS('Google Analytics export'!$E:$E,'Google Analytics export'!$B:$B,'Basket size'!$A15,'Google Analytics export'!$A:$A,2)</f>
        <v>1139.9647058823527</v>
      </c>
      <c r="M15" s="7">
        <f>SUMIFS('Google Analytics export'!$E:$E,'Google Analytics export'!$B:$B,'Basket size'!$A15,'Google Analytics export'!$A:$A,3)</f>
        <v>1188.6756756756756</v>
      </c>
      <c r="N15" s="7">
        <f>SUMIFS('Google Analytics export'!$E:$E,'Google Analytics export'!$B:$B,'Basket size'!$A15,'Google Analytics export'!$A:$A,4)</f>
        <v>1056.9027777777778</v>
      </c>
      <c r="O15" s="7">
        <f>SUMIFS('Google Analytics export'!$E:$E,'Google Analytics export'!$B:$B,'Basket size'!$A15,'Google Analytics export'!$A:$A,5)</f>
        <v>1207.6901408450703</v>
      </c>
      <c r="P15" s="7">
        <f>SUMIFS('Google Analytics export'!$E:$E,'Google Analytics export'!$B:$B,'Basket size'!$A15,'Google Analytics export'!$A:$A,6)</f>
        <v>984.5797101449275</v>
      </c>
      <c r="Q15" s="7">
        <f>SUMIFS('Google Analytics export'!$E:$E,'Google Analytics export'!$B:$B,'Basket size'!$A15,'Google Analytics export'!$A:$A,0)</f>
        <v>1024.3846153846155</v>
      </c>
    </row>
    <row r="16" spans="1:17" x14ac:dyDescent="0.3">
      <c r="A16" s="2">
        <v>13</v>
      </c>
      <c r="B16" s="7">
        <f>SUMIFS('Google Analytics export'!$E:$E,'Google Analytics export'!$B:$B,'Basket size'!$A16,'Google Analytics export'!$A:$A,1)</f>
        <v>1045.563829787234</v>
      </c>
      <c r="C16" s="7">
        <f>SUMIFS('Google Analytics export'!$E:$E,'Google Analytics export'!$B:$B,'Basket size'!$A16,'Google Analytics export'!$A:$A,2)</f>
        <v>1191.4827586206895</v>
      </c>
      <c r="D16" s="7">
        <f>SUMIFS('Google Analytics export'!$E:$E,'Google Analytics export'!$B:$B,'Basket size'!$A16,'Google Analytics export'!$A:$A,3)</f>
        <v>1148.0142857142855</v>
      </c>
      <c r="E16" s="7">
        <f>SUMIFS('Google Analytics export'!$E:$E,'Google Analytics export'!$B:$B,'Basket size'!$A16,'Google Analytics export'!$A:$A,4)</f>
        <v>1339.28</v>
      </c>
      <c r="F16" s="7">
        <f>SUMIFS('Google Analytics export'!$E:$E,'Google Analytics export'!$B:$B,'Basket size'!$A16,'Google Analytics export'!$A:$A,5)</f>
        <v>1172.3230769230768</v>
      </c>
      <c r="G16" s="7">
        <f>SUMIFS('Google Analytics export'!$E:$E,'Google Analytics export'!$B:$B,'Basket size'!$A16,'Google Analytics export'!$A:$A,6)</f>
        <v>1058.181818181818</v>
      </c>
      <c r="H16" s="7">
        <f>SUMIFS('Google Analytics export'!$E:$E,'Google Analytics export'!$B:$B,'Basket size'!$A16,'Google Analytics export'!$A:$A,0)</f>
        <v>990.234375</v>
      </c>
      <c r="J16" s="2">
        <v>13</v>
      </c>
      <c r="K16" s="7">
        <f>SUMIFS('Google Analytics export'!$E:$E,'Google Analytics export'!$B:$B,'Basket size'!$A16,'Google Analytics export'!$A:$A,1)</f>
        <v>1045.563829787234</v>
      </c>
      <c r="L16" s="7">
        <f>SUMIFS('Google Analytics export'!$E:$E,'Google Analytics export'!$B:$B,'Basket size'!$A16,'Google Analytics export'!$A:$A,2)</f>
        <v>1191.4827586206895</v>
      </c>
      <c r="M16" s="7">
        <f>SUMIFS('Google Analytics export'!$E:$E,'Google Analytics export'!$B:$B,'Basket size'!$A16,'Google Analytics export'!$A:$A,3)</f>
        <v>1148.0142857142855</v>
      </c>
      <c r="N16" s="7">
        <f>SUMIFS('Google Analytics export'!$E:$E,'Google Analytics export'!$B:$B,'Basket size'!$A16,'Google Analytics export'!$A:$A,4)</f>
        <v>1339.28</v>
      </c>
      <c r="O16" s="7">
        <f>SUMIFS('Google Analytics export'!$E:$E,'Google Analytics export'!$B:$B,'Basket size'!$A16,'Google Analytics export'!$A:$A,5)</f>
        <v>1172.3230769230768</v>
      </c>
      <c r="P16" s="7">
        <f>SUMIFS('Google Analytics export'!$E:$E,'Google Analytics export'!$B:$B,'Basket size'!$A16,'Google Analytics export'!$A:$A,6)</f>
        <v>1058.181818181818</v>
      </c>
      <c r="Q16" s="7">
        <f>SUMIFS('Google Analytics export'!$E:$E,'Google Analytics export'!$B:$B,'Basket size'!$A16,'Google Analytics export'!$A:$A,0)</f>
        <v>990.234375</v>
      </c>
    </row>
    <row r="17" spans="1:17" x14ac:dyDescent="0.3">
      <c r="A17" s="2">
        <v>14</v>
      </c>
      <c r="B17" s="7">
        <f>SUMIFS('Google Analytics export'!$E:$E,'Google Analytics export'!$B:$B,'Basket size'!$A17,'Google Analytics export'!$A:$A,1)</f>
        <v>1138.9406779661017</v>
      </c>
      <c r="C17" s="7">
        <f>SUMIFS('Google Analytics export'!$E:$E,'Google Analytics export'!$B:$B,'Basket size'!$A17,'Google Analytics export'!$A:$A,2)</f>
        <v>922.53932584269671</v>
      </c>
      <c r="D17" s="7">
        <f>SUMIFS('Google Analytics export'!$E:$E,'Google Analytics export'!$B:$B,'Basket size'!$A17,'Google Analytics export'!$A:$A,3)</f>
        <v>1142.3918918918919</v>
      </c>
      <c r="E17" s="7">
        <f>SUMIFS('Google Analytics export'!$E:$E,'Google Analytics export'!$B:$B,'Basket size'!$A17,'Google Analytics export'!$A:$A,4)</f>
        <v>1021.7738095238095</v>
      </c>
      <c r="F17" s="7">
        <f>SUMIFS('Google Analytics export'!$E:$E,'Google Analytics export'!$B:$B,'Basket size'!$A17,'Google Analytics export'!$A:$A,5)</f>
        <v>1121.0897435897436</v>
      </c>
      <c r="G17" s="7">
        <f>SUMIFS('Google Analytics export'!$E:$E,'Google Analytics export'!$B:$B,'Basket size'!$A17,'Google Analytics export'!$A:$A,6)</f>
        <v>1216.7721518987341</v>
      </c>
      <c r="H17" s="7">
        <f>SUMIFS('Google Analytics export'!$E:$E,'Google Analytics export'!$B:$B,'Basket size'!$A17,'Google Analytics export'!$A:$A,0)</f>
        <v>935.29807692307691</v>
      </c>
      <c r="J17" s="2">
        <v>14</v>
      </c>
      <c r="K17" s="7">
        <f>SUMIFS('Google Analytics export'!$E:$E,'Google Analytics export'!$B:$B,'Basket size'!$A17,'Google Analytics export'!$A:$A,1)</f>
        <v>1138.9406779661017</v>
      </c>
      <c r="L17" s="7">
        <f>SUMIFS('Google Analytics export'!$E:$E,'Google Analytics export'!$B:$B,'Basket size'!$A17,'Google Analytics export'!$A:$A,2)</f>
        <v>922.53932584269671</v>
      </c>
      <c r="M17" s="7">
        <f>SUMIFS('Google Analytics export'!$E:$E,'Google Analytics export'!$B:$B,'Basket size'!$A17,'Google Analytics export'!$A:$A,3)</f>
        <v>1142.3918918918919</v>
      </c>
      <c r="N17" s="7">
        <f>SUMIFS('Google Analytics export'!$E:$E,'Google Analytics export'!$B:$B,'Basket size'!$A17,'Google Analytics export'!$A:$A,4)</f>
        <v>1021.7738095238095</v>
      </c>
      <c r="O17" s="7">
        <f>SUMIFS('Google Analytics export'!$E:$E,'Google Analytics export'!$B:$B,'Basket size'!$A17,'Google Analytics export'!$A:$A,5)</f>
        <v>1121.0897435897436</v>
      </c>
      <c r="P17" s="7">
        <f>SUMIFS('Google Analytics export'!$E:$E,'Google Analytics export'!$B:$B,'Basket size'!$A17,'Google Analytics export'!$A:$A,6)</f>
        <v>1216.7721518987341</v>
      </c>
      <c r="Q17" s="7">
        <f>SUMIFS('Google Analytics export'!$E:$E,'Google Analytics export'!$B:$B,'Basket size'!$A17,'Google Analytics export'!$A:$A,0)</f>
        <v>935.29807692307691</v>
      </c>
    </row>
    <row r="18" spans="1:17" x14ac:dyDescent="0.3">
      <c r="A18" s="2">
        <v>15</v>
      </c>
      <c r="B18" s="7">
        <f>SUMIFS('Google Analytics export'!$E:$E,'Google Analytics export'!$B:$B,'Basket size'!$A18,'Google Analytics export'!$A:$A,1)</f>
        <v>1057.732283464567</v>
      </c>
      <c r="C18" s="7">
        <f>SUMIFS('Google Analytics export'!$E:$E,'Google Analytics export'!$B:$B,'Basket size'!$A18,'Google Analytics export'!$A:$A,2)</f>
        <v>1088.0705882352941</v>
      </c>
      <c r="D18" s="7">
        <f>SUMIFS('Google Analytics export'!$E:$E,'Google Analytics export'!$B:$B,'Basket size'!$A18,'Google Analytics export'!$A:$A,3)</f>
        <v>1251.5625</v>
      </c>
      <c r="E18" s="7">
        <f>SUMIFS('Google Analytics export'!$E:$E,'Google Analytics export'!$B:$B,'Basket size'!$A18,'Google Analytics export'!$A:$A,4)</f>
        <v>1112.2769230769231</v>
      </c>
      <c r="F18" s="7">
        <f>SUMIFS('Google Analytics export'!$E:$E,'Google Analytics export'!$B:$B,'Basket size'!$A18,'Google Analytics export'!$A:$A,5)</f>
        <v>1037.6037735849056</v>
      </c>
      <c r="G18" s="7">
        <f>SUMIFS('Google Analytics export'!$E:$E,'Google Analytics export'!$B:$B,'Basket size'!$A18,'Google Analytics export'!$A:$A,6)</f>
        <v>992.77922077922085</v>
      </c>
      <c r="H18" s="7">
        <f>SUMIFS('Google Analytics export'!$E:$E,'Google Analytics export'!$B:$B,'Basket size'!$A18,'Google Analytics export'!$A:$A,0)</f>
        <v>887.49504950495054</v>
      </c>
      <c r="J18" s="2">
        <v>15</v>
      </c>
      <c r="K18" s="7">
        <f>SUMIFS('Google Analytics export'!$E:$E,'Google Analytics export'!$B:$B,'Basket size'!$A18,'Google Analytics export'!$A:$A,1)</f>
        <v>1057.732283464567</v>
      </c>
      <c r="L18" s="7">
        <f>SUMIFS('Google Analytics export'!$E:$E,'Google Analytics export'!$B:$B,'Basket size'!$A18,'Google Analytics export'!$A:$A,2)</f>
        <v>1088.0705882352941</v>
      </c>
      <c r="M18" s="7">
        <f>SUMIFS('Google Analytics export'!$E:$E,'Google Analytics export'!$B:$B,'Basket size'!$A18,'Google Analytics export'!$A:$A,3)</f>
        <v>1251.5625</v>
      </c>
      <c r="N18" s="7">
        <f>SUMIFS('Google Analytics export'!$E:$E,'Google Analytics export'!$B:$B,'Basket size'!$A18,'Google Analytics export'!$A:$A,4)</f>
        <v>1112.2769230769231</v>
      </c>
      <c r="O18" s="7">
        <f>SUMIFS('Google Analytics export'!$E:$E,'Google Analytics export'!$B:$B,'Basket size'!$A18,'Google Analytics export'!$A:$A,5)</f>
        <v>1037.6037735849056</v>
      </c>
      <c r="P18" s="7">
        <f>SUMIFS('Google Analytics export'!$E:$E,'Google Analytics export'!$B:$B,'Basket size'!$A18,'Google Analytics export'!$A:$A,6)</f>
        <v>992.77922077922085</v>
      </c>
      <c r="Q18" s="7">
        <f>SUMIFS('Google Analytics export'!$E:$E,'Google Analytics export'!$B:$B,'Basket size'!$A18,'Google Analytics export'!$A:$A,0)</f>
        <v>887.49504950495054</v>
      </c>
    </row>
    <row r="19" spans="1:17" x14ac:dyDescent="0.3">
      <c r="A19" s="2">
        <v>16</v>
      </c>
      <c r="B19" s="7">
        <f>SUMIFS('Google Analytics export'!$E:$E,'Google Analytics export'!$B:$B,'Basket size'!$A19,'Google Analytics export'!$A:$A,1)</f>
        <v>1105.9175257731961</v>
      </c>
      <c r="C19" s="7">
        <f>SUMIFS('Google Analytics export'!$E:$E,'Google Analytics export'!$B:$B,'Basket size'!$A19,'Google Analytics export'!$A:$A,2)</f>
        <v>1225.8817204301076</v>
      </c>
      <c r="D19" s="7">
        <f>SUMIFS('Google Analytics export'!$E:$E,'Google Analytics export'!$B:$B,'Basket size'!$A19,'Google Analytics export'!$A:$A,3)</f>
        <v>1070.6896551724137</v>
      </c>
      <c r="E19" s="7">
        <f>SUMIFS('Google Analytics export'!$E:$E,'Google Analytics export'!$B:$B,'Basket size'!$A19,'Google Analytics export'!$A:$A,4)</f>
        <v>1149.9722222222224</v>
      </c>
      <c r="F19" s="7">
        <f>SUMIFS('Google Analytics export'!$E:$E,'Google Analytics export'!$B:$B,'Basket size'!$A19,'Google Analytics export'!$A:$A,5)</f>
        <v>1019.8333333333334</v>
      </c>
      <c r="G19" s="7">
        <f>SUMIFS('Google Analytics export'!$E:$E,'Google Analytics export'!$B:$B,'Basket size'!$A19,'Google Analytics export'!$A:$A,6)</f>
        <v>873.30379746835445</v>
      </c>
      <c r="H19" s="7">
        <f>SUMIFS('Google Analytics export'!$E:$E,'Google Analytics export'!$B:$B,'Basket size'!$A19,'Google Analytics export'!$A:$A,0)</f>
        <v>1228.94</v>
      </c>
      <c r="J19" s="2">
        <v>16</v>
      </c>
      <c r="K19" s="7">
        <f>SUMIFS('Google Analytics export'!$E:$E,'Google Analytics export'!$B:$B,'Basket size'!$A19,'Google Analytics export'!$A:$A,1)</f>
        <v>1105.9175257731961</v>
      </c>
      <c r="L19" s="7">
        <f>SUMIFS('Google Analytics export'!$E:$E,'Google Analytics export'!$B:$B,'Basket size'!$A19,'Google Analytics export'!$A:$A,2)</f>
        <v>1225.8817204301076</v>
      </c>
      <c r="M19" s="7">
        <f>SUMIFS('Google Analytics export'!$E:$E,'Google Analytics export'!$B:$B,'Basket size'!$A19,'Google Analytics export'!$A:$A,3)</f>
        <v>1070.6896551724137</v>
      </c>
      <c r="N19" s="7">
        <f>SUMIFS('Google Analytics export'!$E:$E,'Google Analytics export'!$B:$B,'Basket size'!$A19,'Google Analytics export'!$A:$A,4)</f>
        <v>1149.9722222222224</v>
      </c>
      <c r="O19" s="7">
        <f>SUMIFS('Google Analytics export'!$E:$E,'Google Analytics export'!$B:$B,'Basket size'!$A19,'Google Analytics export'!$A:$A,5)</f>
        <v>1019.8333333333334</v>
      </c>
      <c r="P19" s="7">
        <f>SUMIFS('Google Analytics export'!$E:$E,'Google Analytics export'!$B:$B,'Basket size'!$A19,'Google Analytics export'!$A:$A,6)</f>
        <v>873.30379746835445</v>
      </c>
      <c r="Q19" s="7">
        <f>SUMIFS('Google Analytics export'!$E:$E,'Google Analytics export'!$B:$B,'Basket size'!$A19,'Google Analytics export'!$A:$A,0)</f>
        <v>1228.94</v>
      </c>
    </row>
    <row r="20" spans="1:17" x14ac:dyDescent="0.3">
      <c r="A20" s="2">
        <v>17</v>
      </c>
      <c r="B20" s="7">
        <f>SUMIFS('Google Analytics export'!$E:$E,'Google Analytics export'!$B:$B,'Basket size'!$A20,'Google Analytics export'!$A:$A,1)</f>
        <v>1002.8421052631578</v>
      </c>
      <c r="C20" s="7">
        <f>SUMIFS('Google Analytics export'!$E:$E,'Google Analytics export'!$B:$B,'Basket size'!$A20,'Google Analytics export'!$A:$A,2)</f>
        <v>1115.0259740259739</v>
      </c>
      <c r="D20" s="7">
        <f>SUMIFS('Google Analytics export'!$E:$E,'Google Analytics export'!$B:$B,'Basket size'!$A20,'Google Analytics export'!$A:$A,3)</f>
        <v>1136.8589743589744</v>
      </c>
      <c r="E20" s="7">
        <f>SUMIFS('Google Analytics export'!$E:$E,'Google Analytics export'!$B:$B,'Basket size'!$A20,'Google Analytics export'!$A:$A,4)</f>
        <v>949.09836065573779</v>
      </c>
      <c r="F20" s="7">
        <f>SUMIFS('Google Analytics export'!$E:$E,'Google Analytics export'!$B:$B,'Basket size'!$A20,'Google Analytics export'!$A:$A,5)</f>
        <v>898.5</v>
      </c>
      <c r="G20" s="7">
        <f>SUMIFS('Google Analytics export'!$E:$E,'Google Analytics export'!$B:$B,'Basket size'!$A20,'Google Analytics export'!$A:$A,6)</f>
        <v>951.22950819672133</v>
      </c>
      <c r="H20" s="7">
        <f>SUMIFS('Google Analytics export'!$E:$E,'Google Analytics export'!$B:$B,'Basket size'!$A20,'Google Analytics export'!$A:$A,0)</f>
        <v>963.01886792452831</v>
      </c>
      <c r="J20" s="2">
        <v>17</v>
      </c>
      <c r="K20" s="7">
        <f>SUMIFS('Google Analytics export'!$E:$E,'Google Analytics export'!$B:$B,'Basket size'!$A20,'Google Analytics export'!$A:$A,1)</f>
        <v>1002.8421052631578</v>
      </c>
      <c r="L20" s="7">
        <f>SUMIFS('Google Analytics export'!$E:$E,'Google Analytics export'!$B:$B,'Basket size'!$A20,'Google Analytics export'!$A:$A,2)</f>
        <v>1115.0259740259739</v>
      </c>
      <c r="M20" s="7">
        <f>SUMIFS('Google Analytics export'!$E:$E,'Google Analytics export'!$B:$B,'Basket size'!$A20,'Google Analytics export'!$A:$A,3)</f>
        <v>1136.8589743589744</v>
      </c>
      <c r="N20" s="7">
        <f>SUMIFS('Google Analytics export'!$E:$E,'Google Analytics export'!$B:$B,'Basket size'!$A20,'Google Analytics export'!$A:$A,4)</f>
        <v>949.09836065573779</v>
      </c>
      <c r="O20" s="7">
        <f>SUMIFS('Google Analytics export'!$E:$E,'Google Analytics export'!$B:$B,'Basket size'!$A20,'Google Analytics export'!$A:$A,5)</f>
        <v>898.5</v>
      </c>
      <c r="P20" s="7">
        <f>SUMIFS('Google Analytics export'!$E:$E,'Google Analytics export'!$B:$B,'Basket size'!$A20,'Google Analytics export'!$A:$A,6)</f>
        <v>951.22950819672133</v>
      </c>
      <c r="Q20" s="7">
        <f>SUMIFS('Google Analytics export'!$E:$E,'Google Analytics export'!$B:$B,'Basket size'!$A20,'Google Analytics export'!$A:$A,0)</f>
        <v>963.01886792452831</v>
      </c>
    </row>
    <row r="21" spans="1:17" x14ac:dyDescent="0.3">
      <c r="A21" s="2">
        <v>18</v>
      </c>
      <c r="B21" s="7">
        <f>SUMIFS('Google Analytics export'!$E:$E,'Google Analytics export'!$B:$B,'Basket size'!$A21,'Google Analytics export'!$A:$A,1)</f>
        <v>1012.3207547169811</v>
      </c>
      <c r="C21" s="7">
        <f>SUMIFS('Google Analytics export'!$E:$E,'Google Analytics export'!$B:$B,'Basket size'!$A21,'Google Analytics export'!$A:$A,2)</f>
        <v>1026.1882352941177</v>
      </c>
      <c r="D21" s="7">
        <f>SUMIFS('Google Analytics export'!$E:$E,'Google Analytics export'!$B:$B,'Basket size'!$A21,'Google Analytics export'!$A:$A,3)</f>
        <v>1006.4328358208955</v>
      </c>
      <c r="E21" s="7">
        <f>SUMIFS('Google Analytics export'!$E:$E,'Google Analytics export'!$B:$B,'Basket size'!$A21,'Google Analytics export'!$A:$A,4)</f>
        <v>1064.2459016393443</v>
      </c>
      <c r="F21" s="7">
        <f>SUMIFS('Google Analytics export'!$E:$E,'Google Analytics export'!$B:$B,'Basket size'!$A21,'Google Analytics export'!$A:$A,5)</f>
        <v>955.4375</v>
      </c>
      <c r="G21" s="7">
        <f>SUMIFS('Google Analytics export'!$E:$E,'Google Analytics export'!$B:$B,'Basket size'!$A21,'Google Analytics export'!$A:$A,6)</f>
        <v>1065.8676470588236</v>
      </c>
      <c r="H21" s="7">
        <f>SUMIFS('Google Analytics export'!$E:$E,'Google Analytics export'!$B:$B,'Basket size'!$A21,'Google Analytics export'!$A:$A,0)</f>
        <v>915.51063829787233</v>
      </c>
      <c r="J21" s="2">
        <v>18</v>
      </c>
      <c r="K21" s="7">
        <f>SUMIFS('Google Analytics export'!$E:$E,'Google Analytics export'!$B:$B,'Basket size'!$A21,'Google Analytics export'!$A:$A,1)</f>
        <v>1012.3207547169811</v>
      </c>
      <c r="L21" s="7">
        <f>SUMIFS('Google Analytics export'!$E:$E,'Google Analytics export'!$B:$B,'Basket size'!$A21,'Google Analytics export'!$A:$A,2)</f>
        <v>1026.1882352941177</v>
      </c>
      <c r="M21" s="7">
        <f>SUMIFS('Google Analytics export'!$E:$E,'Google Analytics export'!$B:$B,'Basket size'!$A21,'Google Analytics export'!$A:$A,3)</f>
        <v>1006.4328358208955</v>
      </c>
      <c r="N21" s="7">
        <f>SUMIFS('Google Analytics export'!$E:$E,'Google Analytics export'!$B:$B,'Basket size'!$A21,'Google Analytics export'!$A:$A,4)</f>
        <v>1064.2459016393443</v>
      </c>
      <c r="O21" s="7">
        <f>SUMIFS('Google Analytics export'!$E:$E,'Google Analytics export'!$B:$B,'Basket size'!$A21,'Google Analytics export'!$A:$A,5)</f>
        <v>955.4375</v>
      </c>
      <c r="P21" s="7">
        <f>SUMIFS('Google Analytics export'!$E:$E,'Google Analytics export'!$B:$B,'Basket size'!$A21,'Google Analytics export'!$A:$A,6)</f>
        <v>1065.8676470588236</v>
      </c>
      <c r="Q21" s="7">
        <f>SUMIFS('Google Analytics export'!$E:$E,'Google Analytics export'!$B:$B,'Basket size'!$A21,'Google Analytics export'!$A:$A,0)</f>
        <v>915.51063829787233</v>
      </c>
    </row>
    <row r="22" spans="1:17" x14ac:dyDescent="0.3">
      <c r="A22" s="2">
        <v>19</v>
      </c>
      <c r="B22" s="7">
        <f>SUMIFS('Google Analytics export'!$E:$E,'Google Analytics export'!$B:$B,'Basket size'!$A22,'Google Analytics export'!$A:$A,1)</f>
        <v>952.71074380165294</v>
      </c>
      <c r="C22" s="7">
        <f>SUMIFS('Google Analytics export'!$E:$E,'Google Analytics export'!$B:$B,'Basket size'!$A22,'Google Analytics export'!$A:$A,2)</f>
        <v>1066.3867924528302</v>
      </c>
      <c r="D22" s="7">
        <f>SUMIFS('Google Analytics export'!$E:$E,'Google Analytics export'!$B:$B,'Basket size'!$A22,'Google Analytics export'!$A:$A,3)</f>
        <v>1075.9425287356321</v>
      </c>
      <c r="E22" s="7">
        <f>SUMIFS('Google Analytics export'!$E:$E,'Google Analytics export'!$B:$B,'Basket size'!$A22,'Google Analytics export'!$A:$A,4)</f>
        <v>1035.6875</v>
      </c>
      <c r="F22" s="7">
        <f>SUMIFS('Google Analytics export'!$E:$E,'Google Analytics export'!$B:$B,'Basket size'!$A22,'Google Analytics export'!$A:$A,5)</f>
        <v>1067.6623376623377</v>
      </c>
      <c r="G22" s="7">
        <f>SUMIFS('Google Analytics export'!$E:$E,'Google Analytics export'!$B:$B,'Basket size'!$A22,'Google Analytics export'!$A:$A,6)</f>
        <v>988.07500000000005</v>
      </c>
      <c r="H22" s="7">
        <f>SUMIFS('Google Analytics export'!$E:$E,'Google Analytics export'!$B:$B,'Basket size'!$A22,'Google Analytics export'!$A:$A,0)</f>
        <v>1010.4511278195489</v>
      </c>
      <c r="J22" s="2">
        <v>19</v>
      </c>
      <c r="K22" s="7">
        <f>SUMIFS('Google Analytics export'!$E:$E,'Google Analytics export'!$B:$B,'Basket size'!$A22,'Google Analytics export'!$A:$A,1)</f>
        <v>952.71074380165294</v>
      </c>
      <c r="L22" s="7">
        <f>SUMIFS('Google Analytics export'!$E:$E,'Google Analytics export'!$B:$B,'Basket size'!$A22,'Google Analytics export'!$A:$A,2)</f>
        <v>1066.3867924528302</v>
      </c>
      <c r="M22" s="7">
        <f>SUMIFS('Google Analytics export'!$E:$E,'Google Analytics export'!$B:$B,'Basket size'!$A22,'Google Analytics export'!$A:$A,3)</f>
        <v>1075.9425287356321</v>
      </c>
      <c r="N22" s="7">
        <f>SUMIFS('Google Analytics export'!$E:$E,'Google Analytics export'!$B:$B,'Basket size'!$A22,'Google Analytics export'!$A:$A,4)</f>
        <v>1035.6875</v>
      </c>
      <c r="O22" s="7">
        <f>SUMIFS('Google Analytics export'!$E:$E,'Google Analytics export'!$B:$B,'Basket size'!$A22,'Google Analytics export'!$A:$A,5)</f>
        <v>1067.6623376623377</v>
      </c>
      <c r="P22" s="7">
        <f>SUMIFS('Google Analytics export'!$E:$E,'Google Analytics export'!$B:$B,'Basket size'!$A22,'Google Analytics export'!$A:$A,6)</f>
        <v>988.07500000000005</v>
      </c>
      <c r="Q22" s="7">
        <f>SUMIFS('Google Analytics export'!$E:$E,'Google Analytics export'!$B:$B,'Basket size'!$A22,'Google Analytics export'!$A:$A,0)</f>
        <v>1010.4511278195489</v>
      </c>
    </row>
    <row r="23" spans="1:17" x14ac:dyDescent="0.3">
      <c r="A23" s="2">
        <v>20</v>
      </c>
      <c r="B23" s="7">
        <f>SUMIFS('Google Analytics export'!$E:$E,'Google Analytics export'!$B:$B,'Basket size'!$A23,'Google Analytics export'!$A:$A,1)</f>
        <v>1074.1940298507461</v>
      </c>
      <c r="C23" s="7">
        <f>SUMIFS('Google Analytics export'!$E:$E,'Google Analytics export'!$B:$B,'Basket size'!$A23,'Google Analytics export'!$A:$A,2)</f>
        <v>991.33333333333337</v>
      </c>
      <c r="D23" s="7">
        <f>SUMIFS('Google Analytics export'!$E:$E,'Google Analytics export'!$B:$B,'Basket size'!$A23,'Google Analytics export'!$A:$A,3)</f>
        <v>993.46923076923076</v>
      </c>
      <c r="E23" s="7">
        <f>SUMIFS('Google Analytics export'!$E:$E,'Google Analytics export'!$B:$B,'Basket size'!$A23,'Google Analytics export'!$A:$A,4)</f>
        <v>929.73451327433634</v>
      </c>
      <c r="F23" s="7">
        <f>SUMIFS('Google Analytics export'!$E:$E,'Google Analytics export'!$B:$B,'Basket size'!$A23,'Google Analytics export'!$A:$A,5)</f>
        <v>1003.1728395061729</v>
      </c>
      <c r="G23" s="7">
        <f>SUMIFS('Google Analytics export'!$E:$E,'Google Analytics export'!$B:$B,'Basket size'!$A23,'Google Analytics export'!$A:$A,6)</f>
        <v>898.71621621621625</v>
      </c>
      <c r="H23" s="7">
        <f>SUMIFS('Google Analytics export'!$E:$E,'Google Analytics export'!$B:$B,'Basket size'!$A23,'Google Analytics export'!$A:$A,0)</f>
        <v>935.55696202531647</v>
      </c>
      <c r="J23" s="2">
        <v>20</v>
      </c>
      <c r="K23" s="7">
        <f>SUMIFS('Google Analytics export'!$E:$E,'Google Analytics export'!$B:$B,'Basket size'!$A23,'Google Analytics export'!$A:$A,1)</f>
        <v>1074.1940298507461</v>
      </c>
      <c r="L23" s="7">
        <f>SUMIFS('Google Analytics export'!$E:$E,'Google Analytics export'!$B:$B,'Basket size'!$A23,'Google Analytics export'!$A:$A,2)</f>
        <v>991.33333333333337</v>
      </c>
      <c r="M23" s="7">
        <f>SUMIFS('Google Analytics export'!$E:$E,'Google Analytics export'!$B:$B,'Basket size'!$A23,'Google Analytics export'!$A:$A,3)</f>
        <v>993.46923076923076</v>
      </c>
      <c r="N23" s="7">
        <f>SUMIFS('Google Analytics export'!$E:$E,'Google Analytics export'!$B:$B,'Basket size'!$A23,'Google Analytics export'!$A:$A,4)</f>
        <v>929.73451327433634</v>
      </c>
      <c r="O23" s="7">
        <f>SUMIFS('Google Analytics export'!$E:$E,'Google Analytics export'!$B:$B,'Basket size'!$A23,'Google Analytics export'!$A:$A,5)</f>
        <v>1003.1728395061729</v>
      </c>
      <c r="P23" s="7">
        <f>SUMIFS('Google Analytics export'!$E:$E,'Google Analytics export'!$B:$B,'Basket size'!$A23,'Google Analytics export'!$A:$A,6)</f>
        <v>898.71621621621625</v>
      </c>
      <c r="Q23" s="7">
        <f>SUMIFS('Google Analytics export'!$E:$E,'Google Analytics export'!$B:$B,'Basket size'!$A23,'Google Analytics export'!$A:$A,0)</f>
        <v>935.55696202531647</v>
      </c>
    </row>
    <row r="24" spans="1:17" x14ac:dyDescent="0.3">
      <c r="A24" s="2">
        <v>21</v>
      </c>
      <c r="B24" s="7">
        <f>SUMIFS('Google Analytics export'!$E:$E,'Google Analytics export'!$B:$B,'Basket size'!$A24,'Google Analytics export'!$A:$A,1)</f>
        <v>976.64963503649642</v>
      </c>
      <c r="C24" s="7">
        <f>SUMIFS('Google Analytics export'!$E:$E,'Google Analytics export'!$B:$B,'Basket size'!$A24,'Google Analytics export'!$A:$A,2)</f>
        <v>1051.6859504132231</v>
      </c>
      <c r="D24" s="7">
        <f>SUMIFS('Google Analytics export'!$E:$E,'Google Analytics export'!$B:$B,'Basket size'!$A24,'Google Analytics export'!$A:$A,3)</f>
        <v>1034.125</v>
      </c>
      <c r="E24" s="7">
        <f>SUMIFS('Google Analytics export'!$E:$E,'Google Analytics export'!$B:$B,'Basket size'!$A24,'Google Analytics export'!$A:$A,4)</f>
        <v>1069.0283018867924</v>
      </c>
      <c r="F24" s="7">
        <f>SUMIFS('Google Analytics export'!$E:$E,'Google Analytics export'!$B:$B,'Basket size'!$A24,'Google Analytics export'!$A:$A,5)</f>
        <v>921.89041095890411</v>
      </c>
      <c r="G24" s="7">
        <f>SUMIFS('Google Analytics export'!$E:$E,'Google Analytics export'!$B:$B,'Basket size'!$A24,'Google Analytics export'!$A:$A,6)</f>
        <v>977.93333333333339</v>
      </c>
      <c r="H24" s="7">
        <f>SUMIFS('Google Analytics export'!$E:$E,'Google Analytics export'!$B:$B,'Basket size'!$A24,'Google Analytics export'!$A:$A,0)</f>
        <v>981.82</v>
      </c>
      <c r="J24" s="2">
        <v>21</v>
      </c>
      <c r="K24" s="7">
        <f>SUMIFS('Google Analytics export'!$E:$E,'Google Analytics export'!$B:$B,'Basket size'!$A24,'Google Analytics export'!$A:$A,1)</f>
        <v>976.64963503649642</v>
      </c>
      <c r="L24" s="7">
        <f>SUMIFS('Google Analytics export'!$E:$E,'Google Analytics export'!$B:$B,'Basket size'!$A24,'Google Analytics export'!$A:$A,2)</f>
        <v>1051.6859504132231</v>
      </c>
      <c r="M24" s="7">
        <f>SUMIFS('Google Analytics export'!$E:$E,'Google Analytics export'!$B:$B,'Basket size'!$A24,'Google Analytics export'!$A:$A,3)</f>
        <v>1034.125</v>
      </c>
      <c r="N24" s="7">
        <f>SUMIFS('Google Analytics export'!$E:$E,'Google Analytics export'!$B:$B,'Basket size'!$A24,'Google Analytics export'!$A:$A,4)</f>
        <v>1069.0283018867924</v>
      </c>
      <c r="O24" s="7">
        <f>SUMIFS('Google Analytics export'!$E:$E,'Google Analytics export'!$B:$B,'Basket size'!$A24,'Google Analytics export'!$A:$A,5)</f>
        <v>921.89041095890411</v>
      </c>
      <c r="P24" s="7">
        <f>SUMIFS('Google Analytics export'!$E:$E,'Google Analytics export'!$B:$B,'Basket size'!$A24,'Google Analytics export'!$A:$A,6)</f>
        <v>977.93333333333339</v>
      </c>
      <c r="Q24" s="7">
        <f>SUMIFS('Google Analytics export'!$E:$E,'Google Analytics export'!$B:$B,'Basket size'!$A24,'Google Analytics export'!$A:$A,0)</f>
        <v>981.82</v>
      </c>
    </row>
    <row r="25" spans="1:17" x14ac:dyDescent="0.3">
      <c r="A25" s="2">
        <v>22</v>
      </c>
      <c r="B25" s="7">
        <f>SUMIFS('Google Analytics export'!$E:$E,'Google Analytics export'!$B:$B,'Basket size'!$A25,'Google Analytics export'!$A:$A,1)</f>
        <v>1153.2666666666667</v>
      </c>
      <c r="C25" s="7">
        <f>SUMIFS('Google Analytics export'!$E:$E,'Google Analytics export'!$B:$B,'Basket size'!$A25,'Google Analytics export'!$A:$A,2)</f>
        <v>1081.4521739130435</v>
      </c>
      <c r="D25" s="7">
        <f>SUMIFS('Google Analytics export'!$E:$E,'Google Analytics export'!$B:$B,'Basket size'!$A25,'Google Analytics export'!$A:$A,3)</f>
        <v>1186.1415094339623</v>
      </c>
      <c r="E25" s="7">
        <f>SUMIFS('Google Analytics export'!$E:$E,'Google Analytics export'!$B:$B,'Basket size'!$A25,'Google Analytics export'!$A:$A,4)</f>
        <v>990.2467532467532</v>
      </c>
      <c r="F25" s="7">
        <f>SUMIFS('Google Analytics export'!$E:$E,'Google Analytics export'!$B:$B,'Basket size'!$A25,'Google Analytics export'!$A:$A,5)</f>
        <v>1035.7142857142858</v>
      </c>
      <c r="G25" s="7">
        <f>SUMIFS('Google Analytics export'!$E:$E,'Google Analytics export'!$B:$B,'Basket size'!$A25,'Google Analytics export'!$A:$A,6)</f>
        <v>1019.2151898734178</v>
      </c>
      <c r="H25" s="7">
        <f>SUMIFS('Google Analytics export'!$E:$E,'Google Analytics export'!$B:$B,'Basket size'!$A25,'Google Analytics export'!$A:$A,0)</f>
        <v>940.58585858585855</v>
      </c>
      <c r="J25" s="2">
        <v>22</v>
      </c>
      <c r="K25" s="7">
        <f>SUMIFS('Google Analytics export'!$E:$E,'Google Analytics export'!$B:$B,'Basket size'!$A25,'Google Analytics export'!$A:$A,1)</f>
        <v>1153.2666666666667</v>
      </c>
      <c r="L25" s="7">
        <f>SUMIFS('Google Analytics export'!$E:$E,'Google Analytics export'!$B:$B,'Basket size'!$A25,'Google Analytics export'!$A:$A,2)</f>
        <v>1081.4521739130435</v>
      </c>
      <c r="M25" s="7">
        <f>SUMIFS('Google Analytics export'!$E:$E,'Google Analytics export'!$B:$B,'Basket size'!$A25,'Google Analytics export'!$A:$A,3)</f>
        <v>1186.1415094339623</v>
      </c>
      <c r="N25" s="7">
        <f>SUMIFS('Google Analytics export'!$E:$E,'Google Analytics export'!$B:$B,'Basket size'!$A25,'Google Analytics export'!$A:$A,4)</f>
        <v>990.2467532467532</v>
      </c>
      <c r="O25" s="7">
        <f>SUMIFS('Google Analytics export'!$E:$E,'Google Analytics export'!$B:$B,'Basket size'!$A25,'Google Analytics export'!$A:$A,5)</f>
        <v>1035.7142857142858</v>
      </c>
      <c r="P25" s="7">
        <f>SUMIFS('Google Analytics export'!$E:$E,'Google Analytics export'!$B:$B,'Basket size'!$A25,'Google Analytics export'!$A:$A,6)</f>
        <v>1019.2151898734178</v>
      </c>
      <c r="Q25" s="7">
        <f>SUMIFS('Google Analytics export'!$E:$E,'Google Analytics export'!$B:$B,'Basket size'!$A25,'Google Analytics export'!$A:$A,0)</f>
        <v>940.58585858585855</v>
      </c>
    </row>
    <row r="26" spans="1:17" x14ac:dyDescent="0.3">
      <c r="A26" s="2">
        <v>23</v>
      </c>
      <c r="B26" s="7">
        <f>SUMIFS('Google Analytics export'!$E:$E,'Google Analytics export'!$B:$B,'Basket size'!$A26,'Google Analytics export'!$A:$A,1)</f>
        <v>1025.546875</v>
      </c>
      <c r="C26" s="7">
        <f>SUMIFS('Google Analytics export'!$E:$E,'Google Analytics export'!$B:$B,'Basket size'!$A26,'Google Analytics export'!$A:$A,2)</f>
        <v>980.12068965517244</v>
      </c>
      <c r="D26" s="7">
        <f>SUMIFS('Google Analytics export'!$E:$E,'Google Analytics export'!$B:$B,'Basket size'!$A26,'Google Analytics export'!$A:$A,3)</f>
        <v>1068.0930232558139</v>
      </c>
      <c r="E26" s="7">
        <f>SUMIFS('Google Analytics export'!$E:$E,'Google Analytics export'!$B:$B,'Basket size'!$A26,'Google Analytics export'!$A:$A,4)</f>
        <v>883.07142857142856</v>
      </c>
      <c r="F26" s="7">
        <f>SUMIFS('Google Analytics export'!$E:$E,'Google Analytics export'!$B:$B,'Basket size'!$A26,'Google Analytics export'!$A:$A,5)</f>
        <v>1015.0576923076923</v>
      </c>
      <c r="G26" s="7">
        <f>SUMIFS('Google Analytics export'!$E:$E,'Google Analytics export'!$B:$B,'Basket size'!$A26,'Google Analytics export'!$A:$A,6)</f>
        <v>1019.125</v>
      </c>
      <c r="H26" s="7">
        <f>SUMIFS('Google Analytics export'!$E:$E,'Google Analytics export'!$B:$B,'Basket size'!$A26,'Google Analytics export'!$A:$A,0)</f>
        <v>1172.2363636363636</v>
      </c>
      <c r="J26" s="2">
        <v>23</v>
      </c>
      <c r="K26" s="7">
        <f>SUMIFS('Google Analytics export'!$E:$E,'Google Analytics export'!$B:$B,'Basket size'!$A26,'Google Analytics export'!$A:$A,1)</f>
        <v>1025.546875</v>
      </c>
      <c r="L26" s="7">
        <f>SUMIFS('Google Analytics export'!$E:$E,'Google Analytics export'!$B:$B,'Basket size'!$A26,'Google Analytics export'!$A:$A,2)</f>
        <v>980.12068965517244</v>
      </c>
      <c r="M26" s="7">
        <f>SUMIFS('Google Analytics export'!$E:$E,'Google Analytics export'!$B:$B,'Basket size'!$A26,'Google Analytics export'!$A:$A,3)</f>
        <v>1068.0930232558139</v>
      </c>
      <c r="N26" s="7">
        <f>SUMIFS('Google Analytics export'!$E:$E,'Google Analytics export'!$B:$B,'Basket size'!$A26,'Google Analytics export'!$A:$A,4)</f>
        <v>883.07142857142856</v>
      </c>
      <c r="O26" s="7">
        <f>SUMIFS('Google Analytics export'!$E:$E,'Google Analytics export'!$B:$B,'Basket size'!$A26,'Google Analytics export'!$A:$A,5)</f>
        <v>1015.0576923076923</v>
      </c>
      <c r="P26" s="7">
        <f>SUMIFS('Google Analytics export'!$E:$E,'Google Analytics export'!$B:$B,'Basket size'!$A26,'Google Analytics export'!$A:$A,6)</f>
        <v>1019.125</v>
      </c>
      <c r="Q26" s="7">
        <f>SUMIFS('Google Analytics export'!$E:$E,'Google Analytics export'!$B:$B,'Basket size'!$A26,'Google Analytics export'!$A:$A,0)</f>
        <v>1172.2363636363636</v>
      </c>
    </row>
  </sheetData>
  <mergeCells count="2">
    <mergeCell ref="A1:H1"/>
    <mergeCell ref="J1:Q1"/>
  </mergeCells>
  <conditionalFormatting sqref="B3:H2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:K26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L2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:M2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:N2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3:O2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:P2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:Q2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1219A-E8F1-493C-A643-91A30FDAA8D2}">
  <dimension ref="A1:Q31"/>
  <sheetViews>
    <sheetView showGridLines="0" zoomScaleNormal="100" workbookViewId="0">
      <selection activeCell="F18" sqref="F18"/>
    </sheetView>
  </sheetViews>
  <sheetFormatPr defaultColWidth="9" defaultRowHeight="15.6" x14ac:dyDescent="0.3"/>
  <cols>
    <col min="1" max="1" width="5" style="1" bestFit="1" customWidth="1"/>
    <col min="2" max="8" width="12.09765625" style="1" customWidth="1"/>
    <col min="9" max="9" width="3.09765625" style="9" customWidth="1"/>
    <col min="10" max="10" width="5" style="9" bestFit="1" customWidth="1"/>
    <col min="11" max="17" width="12.19921875" style="9" customWidth="1"/>
    <col min="18" max="23" width="8.59765625" style="9" customWidth="1"/>
    <col min="24" max="16384" width="9" style="9"/>
  </cols>
  <sheetData>
    <row r="1" spans="1:17" ht="21" x14ac:dyDescent="0.4">
      <c r="A1" s="16" t="s">
        <v>52</v>
      </c>
      <c r="B1" s="16"/>
      <c r="C1" s="16"/>
      <c r="D1" s="16"/>
      <c r="E1" s="16"/>
      <c r="F1" s="16"/>
      <c r="G1" s="16"/>
      <c r="H1" s="16"/>
      <c r="I1" s="4"/>
      <c r="J1" s="16" t="s">
        <v>53</v>
      </c>
      <c r="K1" s="16"/>
      <c r="L1" s="16"/>
      <c r="M1" s="16"/>
      <c r="N1" s="16"/>
      <c r="O1" s="16"/>
      <c r="P1" s="16"/>
      <c r="Q1" s="16"/>
    </row>
    <row r="2" spans="1:17" x14ac:dyDescent="0.3">
      <c r="A2" s="2" t="s">
        <v>43</v>
      </c>
      <c r="B2" s="2" t="s">
        <v>31</v>
      </c>
      <c r="C2" s="2" t="s">
        <v>32</v>
      </c>
      <c r="D2" s="2" t="s">
        <v>33</v>
      </c>
      <c r="E2" s="2" t="s">
        <v>34</v>
      </c>
      <c r="F2" s="2" t="s">
        <v>35</v>
      </c>
      <c r="G2" s="2" t="s">
        <v>36</v>
      </c>
      <c r="H2" s="2" t="s">
        <v>37</v>
      </c>
      <c r="J2" s="2" t="s">
        <v>43</v>
      </c>
      <c r="K2" s="2" t="s">
        <v>31</v>
      </c>
      <c r="L2" s="2" t="s">
        <v>32</v>
      </c>
      <c r="M2" s="2" t="s">
        <v>33</v>
      </c>
      <c r="N2" s="2" t="s">
        <v>34</v>
      </c>
      <c r="O2" s="2" t="s">
        <v>35</v>
      </c>
      <c r="P2" s="2" t="s">
        <v>36</v>
      </c>
      <c r="Q2" s="2" t="s">
        <v>37</v>
      </c>
    </row>
    <row r="3" spans="1:17" x14ac:dyDescent="0.3">
      <c r="A3" s="2">
        <v>0</v>
      </c>
      <c r="B3" s="7">
        <f>SUMIFS('Google Analytics export'!$F:$F,'Google Analytics export'!$B:$B,Omsætning!$A3,'Google Analytics export'!$A:$A,1)</f>
        <v>19554</v>
      </c>
      <c r="C3" s="7">
        <f>SUMIFS('Google Analytics export'!$F:$F,'Google Analytics export'!$B:$B,Omsætning!$A3,'Google Analytics export'!$A:$A,2)</f>
        <v>44458</v>
      </c>
      <c r="D3" s="7">
        <f>SUMIFS('Google Analytics export'!$F:$F,'Google Analytics export'!$B:$B,Omsætning!$A3,'Google Analytics export'!$A:$A,3)</f>
        <v>14887</v>
      </c>
      <c r="E3" s="7">
        <f>SUMIFS('Google Analytics export'!$F:$F,'Google Analytics export'!$B:$B,Omsætning!$A3,'Google Analytics export'!$A:$A,4)</f>
        <v>29090</v>
      </c>
      <c r="F3" s="7">
        <f>SUMIFS('Google Analytics export'!$F:$F,'Google Analytics export'!$B:$B,Omsætning!$A3,'Google Analytics export'!$A:$A,5)</f>
        <v>22591</v>
      </c>
      <c r="G3" s="7">
        <f>SUMIFS('Google Analytics export'!$F:$F,'Google Analytics export'!$B:$B,Omsætning!$A3,'Google Analytics export'!$A:$A,6)</f>
        <v>32139</v>
      </c>
      <c r="H3" s="7">
        <f>SUMIFS('Google Analytics export'!$F:$F,'Google Analytics export'!$B:$B,Omsætning!$A3,'Google Analytics export'!$A:$A,0)</f>
        <v>24268</v>
      </c>
      <c r="J3" s="2">
        <v>0</v>
      </c>
      <c r="K3" s="7">
        <f>SUMIFS('Google Analytics export'!$F:$F,'Google Analytics export'!$B:$B,Omsætning!$A3,'Google Analytics export'!$A:$A,1)</f>
        <v>19554</v>
      </c>
      <c r="L3" s="7">
        <f>SUMIFS('Google Analytics export'!$F:$F,'Google Analytics export'!$B:$B,Omsætning!$A3,'Google Analytics export'!$A:$A,2)</f>
        <v>44458</v>
      </c>
      <c r="M3" s="7">
        <f>SUMIFS('Google Analytics export'!$F:$F,'Google Analytics export'!$B:$B,Omsætning!$A3,'Google Analytics export'!$A:$A,3)</f>
        <v>14887</v>
      </c>
      <c r="N3" s="7">
        <f>SUMIFS('Google Analytics export'!$F:$F,'Google Analytics export'!$B:$B,Omsætning!$A3,'Google Analytics export'!$A:$A,4)</f>
        <v>29090</v>
      </c>
      <c r="O3" s="7">
        <f>SUMIFS('Google Analytics export'!$F:$F,'Google Analytics export'!$B:$B,Omsætning!$A3,'Google Analytics export'!$A:$A,5)</f>
        <v>22591</v>
      </c>
      <c r="P3" s="7">
        <f>SUMIFS('Google Analytics export'!$F:$F,'Google Analytics export'!$B:$B,Omsætning!$A3,'Google Analytics export'!$A:$A,6)</f>
        <v>32139</v>
      </c>
      <c r="Q3" s="7">
        <f>SUMIFS('Google Analytics export'!$F:$F,'Google Analytics export'!$B:$B,Omsætning!$A3,'Google Analytics export'!$A:$A,0)</f>
        <v>24268</v>
      </c>
    </row>
    <row r="4" spans="1:17" x14ac:dyDescent="0.3">
      <c r="A4" s="2">
        <v>1</v>
      </c>
      <c r="B4" s="7">
        <f>SUMIFS('Google Analytics export'!$F:$F,'Google Analytics export'!$B:$B,Omsætning!$A4,'Google Analytics export'!$A:$A,1)</f>
        <v>10568</v>
      </c>
      <c r="C4" s="7">
        <f>SUMIFS('Google Analytics export'!$F:$F,'Google Analytics export'!$B:$B,Omsætning!$A4,'Google Analytics export'!$A:$A,2)</f>
        <v>10216</v>
      </c>
      <c r="D4" s="7">
        <f>SUMIFS('Google Analytics export'!$F:$F,'Google Analytics export'!$B:$B,Omsætning!$A4,'Google Analytics export'!$A:$A,3)</f>
        <v>17983</v>
      </c>
      <c r="E4" s="7">
        <f>SUMIFS('Google Analytics export'!$F:$F,'Google Analytics export'!$B:$B,Omsætning!$A4,'Google Analytics export'!$A:$A,4)</f>
        <v>8888</v>
      </c>
      <c r="F4" s="7">
        <f>SUMIFS('Google Analytics export'!$F:$F,'Google Analytics export'!$B:$B,Omsætning!$A4,'Google Analytics export'!$A:$A,5)</f>
        <v>9175</v>
      </c>
      <c r="G4" s="7">
        <f>SUMIFS('Google Analytics export'!$F:$F,'Google Analytics export'!$B:$B,Omsætning!$A4,'Google Analytics export'!$A:$A,6)</f>
        <v>10161</v>
      </c>
      <c r="H4" s="7">
        <f>SUMIFS('Google Analytics export'!$F:$F,'Google Analytics export'!$B:$B,Omsætning!$A4,'Google Analytics export'!$A:$A,0)</f>
        <v>22356</v>
      </c>
      <c r="J4" s="2">
        <v>1</v>
      </c>
      <c r="K4" s="7">
        <f>SUMIFS('Google Analytics export'!$F:$F,'Google Analytics export'!$B:$B,Omsætning!$A4,'Google Analytics export'!$A:$A,1)</f>
        <v>10568</v>
      </c>
      <c r="L4" s="7">
        <f>SUMIFS('Google Analytics export'!$F:$F,'Google Analytics export'!$B:$B,Omsætning!$A4,'Google Analytics export'!$A:$A,2)</f>
        <v>10216</v>
      </c>
      <c r="M4" s="7">
        <f>SUMIFS('Google Analytics export'!$F:$F,'Google Analytics export'!$B:$B,Omsætning!$A4,'Google Analytics export'!$A:$A,3)</f>
        <v>17983</v>
      </c>
      <c r="N4" s="7">
        <f>SUMIFS('Google Analytics export'!$F:$F,'Google Analytics export'!$B:$B,Omsætning!$A4,'Google Analytics export'!$A:$A,4)</f>
        <v>8888</v>
      </c>
      <c r="O4" s="7">
        <f>SUMIFS('Google Analytics export'!$F:$F,'Google Analytics export'!$B:$B,Omsætning!$A4,'Google Analytics export'!$A:$A,5)</f>
        <v>9175</v>
      </c>
      <c r="P4" s="7">
        <f>SUMIFS('Google Analytics export'!$F:$F,'Google Analytics export'!$B:$B,Omsætning!$A4,'Google Analytics export'!$A:$A,6)</f>
        <v>10161</v>
      </c>
      <c r="Q4" s="7">
        <f>SUMIFS('Google Analytics export'!$F:$F,'Google Analytics export'!$B:$B,Omsætning!$A4,'Google Analytics export'!$A:$A,0)</f>
        <v>22356</v>
      </c>
    </row>
    <row r="5" spans="1:17" x14ac:dyDescent="0.3">
      <c r="A5" s="2">
        <v>2</v>
      </c>
      <c r="B5" s="7">
        <f>SUMIFS('Google Analytics export'!$F:$F,'Google Analytics export'!$B:$B,Omsætning!$A5,'Google Analytics export'!$A:$A,1)</f>
        <v>6122</v>
      </c>
      <c r="C5" s="7">
        <f>SUMIFS('Google Analytics export'!$F:$F,'Google Analytics export'!$B:$B,Omsætning!$A5,'Google Analytics export'!$A:$A,2)</f>
        <v>5907</v>
      </c>
      <c r="D5" s="7">
        <f>SUMIFS('Google Analytics export'!$F:$F,'Google Analytics export'!$B:$B,Omsætning!$A5,'Google Analytics export'!$A:$A,3)</f>
        <v>6057</v>
      </c>
      <c r="E5" s="7">
        <f>SUMIFS('Google Analytics export'!$F:$F,'Google Analytics export'!$B:$B,Omsætning!$A5,'Google Analytics export'!$A:$A,4)</f>
        <v>9010</v>
      </c>
      <c r="F5" s="7">
        <f>SUMIFS('Google Analytics export'!$F:$F,'Google Analytics export'!$B:$B,Omsætning!$A5,'Google Analytics export'!$A:$A,5)</f>
        <v>6540</v>
      </c>
      <c r="G5" s="7">
        <f>SUMIFS('Google Analytics export'!$F:$F,'Google Analytics export'!$B:$B,Omsætning!$A5,'Google Analytics export'!$A:$A,6)</f>
        <v>5851</v>
      </c>
      <c r="H5" s="7">
        <f>SUMIFS('Google Analytics export'!$F:$F,'Google Analytics export'!$B:$B,Omsætning!$A5,'Google Analytics export'!$A:$A,0)</f>
        <v>7606</v>
      </c>
      <c r="J5" s="2">
        <v>2</v>
      </c>
      <c r="K5" s="7">
        <f>SUMIFS('Google Analytics export'!$F:$F,'Google Analytics export'!$B:$B,Omsætning!$A5,'Google Analytics export'!$A:$A,1)</f>
        <v>6122</v>
      </c>
      <c r="L5" s="7">
        <f>SUMIFS('Google Analytics export'!$F:$F,'Google Analytics export'!$B:$B,Omsætning!$A5,'Google Analytics export'!$A:$A,2)</f>
        <v>5907</v>
      </c>
      <c r="M5" s="7">
        <f>SUMIFS('Google Analytics export'!$F:$F,'Google Analytics export'!$B:$B,Omsætning!$A5,'Google Analytics export'!$A:$A,3)</f>
        <v>6057</v>
      </c>
      <c r="N5" s="7">
        <f>SUMIFS('Google Analytics export'!$F:$F,'Google Analytics export'!$B:$B,Omsætning!$A5,'Google Analytics export'!$A:$A,4)</f>
        <v>9010</v>
      </c>
      <c r="O5" s="7">
        <f>SUMIFS('Google Analytics export'!$F:$F,'Google Analytics export'!$B:$B,Omsætning!$A5,'Google Analytics export'!$A:$A,5)</f>
        <v>6540</v>
      </c>
      <c r="P5" s="7">
        <f>SUMIFS('Google Analytics export'!$F:$F,'Google Analytics export'!$B:$B,Omsætning!$A5,'Google Analytics export'!$A:$A,6)</f>
        <v>5851</v>
      </c>
      <c r="Q5" s="7">
        <f>SUMIFS('Google Analytics export'!$F:$F,'Google Analytics export'!$B:$B,Omsætning!$A5,'Google Analytics export'!$A:$A,0)</f>
        <v>7606</v>
      </c>
    </row>
    <row r="6" spans="1:17" x14ac:dyDescent="0.3">
      <c r="A6" s="2">
        <v>3</v>
      </c>
      <c r="B6" s="7">
        <f>SUMIFS('Google Analytics export'!$F:$F,'Google Analytics export'!$B:$B,Omsætning!$A6,'Google Analytics export'!$A:$A,1)</f>
        <v>3147</v>
      </c>
      <c r="C6" s="7">
        <f>SUMIFS('Google Analytics export'!$F:$F,'Google Analytics export'!$B:$B,Omsætning!$A6,'Google Analytics export'!$A:$A,2)</f>
        <v>4569</v>
      </c>
      <c r="D6" s="7">
        <f>SUMIFS('Google Analytics export'!$F:$F,'Google Analytics export'!$B:$B,Omsætning!$A6,'Google Analytics export'!$A:$A,3)</f>
        <v>849</v>
      </c>
      <c r="E6" s="7">
        <f>SUMIFS('Google Analytics export'!$F:$F,'Google Analytics export'!$B:$B,Omsætning!$A6,'Google Analytics export'!$A:$A,4)</f>
        <v>5102</v>
      </c>
      <c r="F6" s="7">
        <f>SUMIFS('Google Analytics export'!$F:$F,'Google Analytics export'!$B:$B,Omsætning!$A6,'Google Analytics export'!$A:$A,5)</f>
        <v>845</v>
      </c>
      <c r="G6" s="7">
        <f>SUMIFS('Google Analytics export'!$F:$F,'Google Analytics export'!$B:$B,Omsætning!$A6,'Google Analytics export'!$A:$A,6)</f>
        <v>1167</v>
      </c>
      <c r="H6" s="7">
        <f>SUMIFS('Google Analytics export'!$F:$F,'Google Analytics export'!$B:$B,Omsætning!$A6,'Google Analytics export'!$A:$A,0)</f>
        <v>4263</v>
      </c>
      <c r="J6" s="2">
        <v>3</v>
      </c>
      <c r="K6" s="7">
        <f>SUMIFS('Google Analytics export'!$F:$F,'Google Analytics export'!$B:$B,Omsætning!$A6,'Google Analytics export'!$A:$A,1)</f>
        <v>3147</v>
      </c>
      <c r="L6" s="7">
        <f>SUMIFS('Google Analytics export'!$F:$F,'Google Analytics export'!$B:$B,Omsætning!$A6,'Google Analytics export'!$A:$A,2)</f>
        <v>4569</v>
      </c>
      <c r="M6" s="7">
        <f>SUMIFS('Google Analytics export'!$F:$F,'Google Analytics export'!$B:$B,Omsætning!$A6,'Google Analytics export'!$A:$A,3)</f>
        <v>849</v>
      </c>
      <c r="N6" s="7">
        <f>SUMIFS('Google Analytics export'!$F:$F,'Google Analytics export'!$B:$B,Omsætning!$A6,'Google Analytics export'!$A:$A,4)</f>
        <v>5102</v>
      </c>
      <c r="O6" s="7">
        <f>SUMIFS('Google Analytics export'!$F:$F,'Google Analytics export'!$B:$B,Omsætning!$A6,'Google Analytics export'!$A:$A,5)</f>
        <v>845</v>
      </c>
      <c r="P6" s="7">
        <f>SUMIFS('Google Analytics export'!$F:$F,'Google Analytics export'!$B:$B,Omsætning!$A6,'Google Analytics export'!$A:$A,6)</f>
        <v>1167</v>
      </c>
      <c r="Q6" s="7">
        <f>SUMIFS('Google Analytics export'!$F:$F,'Google Analytics export'!$B:$B,Omsætning!$A6,'Google Analytics export'!$A:$A,0)</f>
        <v>4263</v>
      </c>
    </row>
    <row r="7" spans="1:17" x14ac:dyDescent="0.3">
      <c r="A7" s="2">
        <v>4</v>
      </c>
      <c r="B7" s="7">
        <f>SUMIFS('Google Analytics export'!$F:$F,'Google Analytics export'!$B:$B,Omsætning!$A7,'Google Analytics export'!$A:$A,1)</f>
        <v>3992</v>
      </c>
      <c r="C7" s="7">
        <f>SUMIFS('Google Analytics export'!$F:$F,'Google Analytics export'!$B:$B,Omsætning!$A7,'Google Analytics export'!$A:$A,2)</f>
        <v>3355</v>
      </c>
      <c r="D7" s="7">
        <f>SUMIFS('Google Analytics export'!$F:$F,'Google Analytics export'!$B:$B,Omsætning!$A7,'Google Analytics export'!$A:$A,3)</f>
        <v>4331</v>
      </c>
      <c r="E7" s="7">
        <f>SUMIFS('Google Analytics export'!$F:$F,'Google Analytics export'!$B:$B,Omsætning!$A7,'Google Analytics export'!$A:$A,4)</f>
        <v>4233</v>
      </c>
      <c r="F7" s="7">
        <f>SUMIFS('Google Analytics export'!$F:$F,'Google Analytics export'!$B:$B,Omsætning!$A7,'Google Analytics export'!$A:$A,5)</f>
        <v>7454</v>
      </c>
      <c r="G7" s="7">
        <f>SUMIFS('Google Analytics export'!$F:$F,'Google Analytics export'!$B:$B,Omsætning!$A7,'Google Analytics export'!$A:$A,6)</f>
        <v>2612</v>
      </c>
      <c r="H7" s="7">
        <f>SUMIFS('Google Analytics export'!$F:$F,'Google Analytics export'!$B:$B,Omsætning!$A7,'Google Analytics export'!$A:$A,0)</f>
        <v>4219</v>
      </c>
      <c r="J7" s="2">
        <v>4</v>
      </c>
      <c r="K7" s="7">
        <f>SUMIFS('Google Analytics export'!$F:$F,'Google Analytics export'!$B:$B,Omsætning!$A7,'Google Analytics export'!$A:$A,1)</f>
        <v>3992</v>
      </c>
      <c r="L7" s="7">
        <f>SUMIFS('Google Analytics export'!$F:$F,'Google Analytics export'!$B:$B,Omsætning!$A7,'Google Analytics export'!$A:$A,2)</f>
        <v>3355</v>
      </c>
      <c r="M7" s="7">
        <f>SUMIFS('Google Analytics export'!$F:$F,'Google Analytics export'!$B:$B,Omsætning!$A7,'Google Analytics export'!$A:$A,3)</f>
        <v>4331</v>
      </c>
      <c r="N7" s="7">
        <f>SUMIFS('Google Analytics export'!$F:$F,'Google Analytics export'!$B:$B,Omsætning!$A7,'Google Analytics export'!$A:$A,4)</f>
        <v>4233</v>
      </c>
      <c r="O7" s="7">
        <f>SUMIFS('Google Analytics export'!$F:$F,'Google Analytics export'!$B:$B,Omsætning!$A7,'Google Analytics export'!$A:$A,5)</f>
        <v>7454</v>
      </c>
      <c r="P7" s="7">
        <f>SUMIFS('Google Analytics export'!$F:$F,'Google Analytics export'!$B:$B,Omsætning!$A7,'Google Analytics export'!$A:$A,6)</f>
        <v>2612</v>
      </c>
      <c r="Q7" s="7">
        <f>SUMIFS('Google Analytics export'!$F:$F,'Google Analytics export'!$B:$B,Omsætning!$A7,'Google Analytics export'!$A:$A,0)</f>
        <v>4219</v>
      </c>
    </row>
    <row r="8" spans="1:17" x14ac:dyDescent="0.3">
      <c r="A8" s="2">
        <v>5</v>
      </c>
      <c r="B8" s="7">
        <f>SUMIFS('Google Analytics export'!$F:$F,'Google Analytics export'!$B:$B,Omsætning!$A8,'Google Analytics export'!$A:$A,1)</f>
        <v>5909</v>
      </c>
      <c r="C8" s="7">
        <f>SUMIFS('Google Analytics export'!$F:$F,'Google Analytics export'!$B:$B,Omsætning!$A8,'Google Analytics export'!$A:$A,2)</f>
        <v>8478</v>
      </c>
      <c r="D8" s="7">
        <f>SUMIFS('Google Analytics export'!$F:$F,'Google Analytics export'!$B:$B,Omsætning!$A8,'Google Analytics export'!$A:$A,3)</f>
        <v>4158</v>
      </c>
      <c r="E8" s="7">
        <f>SUMIFS('Google Analytics export'!$F:$F,'Google Analytics export'!$B:$B,Omsætning!$A8,'Google Analytics export'!$A:$A,4)</f>
        <v>5971</v>
      </c>
      <c r="F8" s="7">
        <f>SUMIFS('Google Analytics export'!$F:$F,'Google Analytics export'!$B:$B,Omsætning!$A8,'Google Analytics export'!$A:$A,5)</f>
        <v>12119</v>
      </c>
      <c r="G8" s="7">
        <f>SUMIFS('Google Analytics export'!$F:$F,'Google Analytics export'!$B:$B,Omsætning!$A8,'Google Analytics export'!$A:$A,6)</f>
        <v>6881</v>
      </c>
      <c r="H8" s="7">
        <f>SUMIFS('Google Analytics export'!$F:$F,'Google Analytics export'!$B:$B,Omsætning!$A8,'Google Analytics export'!$A:$A,0)</f>
        <v>3441</v>
      </c>
      <c r="J8" s="2">
        <v>5</v>
      </c>
      <c r="K8" s="7">
        <f>SUMIFS('Google Analytics export'!$F:$F,'Google Analytics export'!$B:$B,Omsætning!$A8,'Google Analytics export'!$A:$A,1)</f>
        <v>5909</v>
      </c>
      <c r="L8" s="7">
        <f>SUMIFS('Google Analytics export'!$F:$F,'Google Analytics export'!$B:$B,Omsætning!$A8,'Google Analytics export'!$A:$A,2)</f>
        <v>8478</v>
      </c>
      <c r="M8" s="7">
        <f>SUMIFS('Google Analytics export'!$F:$F,'Google Analytics export'!$B:$B,Omsætning!$A8,'Google Analytics export'!$A:$A,3)</f>
        <v>4158</v>
      </c>
      <c r="N8" s="7">
        <f>SUMIFS('Google Analytics export'!$F:$F,'Google Analytics export'!$B:$B,Omsætning!$A8,'Google Analytics export'!$A:$A,4)</f>
        <v>5971</v>
      </c>
      <c r="O8" s="7">
        <f>SUMIFS('Google Analytics export'!$F:$F,'Google Analytics export'!$B:$B,Omsætning!$A8,'Google Analytics export'!$A:$A,5)</f>
        <v>12119</v>
      </c>
      <c r="P8" s="7">
        <f>SUMIFS('Google Analytics export'!$F:$F,'Google Analytics export'!$B:$B,Omsætning!$A8,'Google Analytics export'!$A:$A,6)</f>
        <v>6881</v>
      </c>
      <c r="Q8" s="7">
        <f>SUMIFS('Google Analytics export'!$F:$F,'Google Analytics export'!$B:$B,Omsætning!$A8,'Google Analytics export'!$A:$A,0)</f>
        <v>3441</v>
      </c>
    </row>
    <row r="9" spans="1:17" x14ac:dyDescent="0.3">
      <c r="A9" s="2">
        <v>6</v>
      </c>
      <c r="B9" s="7">
        <f>SUMIFS('Google Analytics export'!$F:$F,'Google Analytics export'!$B:$B,Omsætning!$A9,'Google Analytics export'!$A:$A,1)</f>
        <v>26583</v>
      </c>
      <c r="C9" s="7">
        <f>SUMIFS('Google Analytics export'!$F:$F,'Google Analytics export'!$B:$B,Omsætning!$A9,'Google Analytics export'!$A:$A,2)</f>
        <v>20348</v>
      </c>
      <c r="D9" s="7">
        <f>SUMIFS('Google Analytics export'!$F:$F,'Google Analytics export'!$B:$B,Omsætning!$A9,'Google Analytics export'!$A:$A,3)</f>
        <v>12842</v>
      </c>
      <c r="E9" s="7">
        <f>SUMIFS('Google Analytics export'!$F:$F,'Google Analytics export'!$B:$B,Omsætning!$A9,'Google Analytics export'!$A:$A,4)</f>
        <v>27276</v>
      </c>
      <c r="F9" s="7">
        <f>SUMIFS('Google Analytics export'!$F:$F,'Google Analytics export'!$B:$B,Omsætning!$A9,'Google Analytics export'!$A:$A,5)</f>
        <v>16467</v>
      </c>
      <c r="G9" s="7">
        <f>SUMIFS('Google Analytics export'!$F:$F,'Google Analytics export'!$B:$B,Omsætning!$A9,'Google Analytics export'!$A:$A,6)</f>
        <v>16108</v>
      </c>
      <c r="H9" s="7">
        <f>SUMIFS('Google Analytics export'!$F:$F,'Google Analytics export'!$B:$B,Omsætning!$A9,'Google Analytics export'!$A:$A,0)</f>
        <v>11155</v>
      </c>
      <c r="J9" s="2">
        <v>6</v>
      </c>
      <c r="K9" s="7">
        <f>SUMIFS('Google Analytics export'!$F:$F,'Google Analytics export'!$B:$B,Omsætning!$A9,'Google Analytics export'!$A:$A,1)</f>
        <v>26583</v>
      </c>
      <c r="L9" s="7">
        <f>SUMIFS('Google Analytics export'!$F:$F,'Google Analytics export'!$B:$B,Omsætning!$A9,'Google Analytics export'!$A:$A,2)</f>
        <v>20348</v>
      </c>
      <c r="M9" s="7">
        <f>SUMIFS('Google Analytics export'!$F:$F,'Google Analytics export'!$B:$B,Omsætning!$A9,'Google Analytics export'!$A:$A,3)</f>
        <v>12842</v>
      </c>
      <c r="N9" s="7">
        <f>SUMIFS('Google Analytics export'!$F:$F,'Google Analytics export'!$B:$B,Omsætning!$A9,'Google Analytics export'!$A:$A,4)</f>
        <v>27276</v>
      </c>
      <c r="O9" s="7">
        <f>SUMIFS('Google Analytics export'!$F:$F,'Google Analytics export'!$B:$B,Omsætning!$A9,'Google Analytics export'!$A:$A,5)</f>
        <v>16467</v>
      </c>
      <c r="P9" s="7">
        <f>SUMIFS('Google Analytics export'!$F:$F,'Google Analytics export'!$B:$B,Omsætning!$A9,'Google Analytics export'!$A:$A,6)</f>
        <v>16108</v>
      </c>
      <c r="Q9" s="7">
        <f>SUMIFS('Google Analytics export'!$F:$F,'Google Analytics export'!$B:$B,Omsætning!$A9,'Google Analytics export'!$A:$A,0)</f>
        <v>11155</v>
      </c>
    </row>
    <row r="10" spans="1:17" x14ac:dyDescent="0.3">
      <c r="A10" s="2">
        <v>7</v>
      </c>
      <c r="B10" s="7">
        <f>SUMIFS('Google Analytics export'!$F:$F,'Google Analytics export'!$B:$B,Omsætning!$A10,'Google Analytics export'!$A:$A,1)</f>
        <v>38257</v>
      </c>
      <c r="C10" s="7">
        <f>SUMIFS('Google Analytics export'!$F:$F,'Google Analytics export'!$B:$B,Omsætning!$A10,'Google Analytics export'!$A:$A,2)</f>
        <v>44650</v>
      </c>
      <c r="D10" s="7">
        <f>SUMIFS('Google Analytics export'!$F:$F,'Google Analytics export'!$B:$B,Omsætning!$A10,'Google Analytics export'!$A:$A,3)</f>
        <v>23236</v>
      </c>
      <c r="E10" s="7">
        <f>SUMIFS('Google Analytics export'!$F:$F,'Google Analytics export'!$B:$B,Omsætning!$A10,'Google Analytics export'!$A:$A,4)</f>
        <v>33049</v>
      </c>
      <c r="F10" s="7">
        <f>SUMIFS('Google Analytics export'!$F:$F,'Google Analytics export'!$B:$B,Omsætning!$A10,'Google Analytics export'!$A:$A,5)</f>
        <v>37790</v>
      </c>
      <c r="G10" s="7">
        <f>SUMIFS('Google Analytics export'!$F:$F,'Google Analytics export'!$B:$B,Omsætning!$A10,'Google Analytics export'!$A:$A,6)</f>
        <v>23824</v>
      </c>
      <c r="H10" s="7">
        <f>SUMIFS('Google Analytics export'!$F:$F,'Google Analytics export'!$B:$B,Omsætning!$A10,'Google Analytics export'!$A:$A,0)</f>
        <v>28694</v>
      </c>
      <c r="J10" s="2">
        <v>7</v>
      </c>
      <c r="K10" s="7">
        <f>SUMIFS('Google Analytics export'!$F:$F,'Google Analytics export'!$B:$B,Omsætning!$A10,'Google Analytics export'!$A:$A,1)</f>
        <v>38257</v>
      </c>
      <c r="L10" s="7">
        <f>SUMIFS('Google Analytics export'!$F:$F,'Google Analytics export'!$B:$B,Omsætning!$A10,'Google Analytics export'!$A:$A,2)</f>
        <v>44650</v>
      </c>
      <c r="M10" s="7">
        <f>SUMIFS('Google Analytics export'!$F:$F,'Google Analytics export'!$B:$B,Omsætning!$A10,'Google Analytics export'!$A:$A,3)</f>
        <v>23236</v>
      </c>
      <c r="N10" s="7">
        <f>SUMIFS('Google Analytics export'!$F:$F,'Google Analytics export'!$B:$B,Omsætning!$A10,'Google Analytics export'!$A:$A,4)</f>
        <v>33049</v>
      </c>
      <c r="O10" s="7">
        <f>SUMIFS('Google Analytics export'!$F:$F,'Google Analytics export'!$B:$B,Omsætning!$A10,'Google Analytics export'!$A:$A,5)</f>
        <v>37790</v>
      </c>
      <c r="P10" s="7">
        <f>SUMIFS('Google Analytics export'!$F:$F,'Google Analytics export'!$B:$B,Omsætning!$A10,'Google Analytics export'!$A:$A,6)</f>
        <v>23824</v>
      </c>
      <c r="Q10" s="7">
        <f>SUMIFS('Google Analytics export'!$F:$F,'Google Analytics export'!$B:$B,Omsætning!$A10,'Google Analytics export'!$A:$A,0)</f>
        <v>28694</v>
      </c>
    </row>
    <row r="11" spans="1:17" x14ac:dyDescent="0.3">
      <c r="A11" s="2">
        <v>8</v>
      </c>
      <c r="B11" s="7">
        <f>SUMIFS('Google Analytics export'!$F:$F,'Google Analytics export'!$B:$B,Omsætning!$A11,'Google Analytics export'!$A:$A,1)</f>
        <v>62797</v>
      </c>
      <c r="C11" s="7">
        <f>SUMIFS('Google Analytics export'!$F:$F,'Google Analytics export'!$B:$B,Omsætning!$A11,'Google Analytics export'!$A:$A,2)</f>
        <v>77728</v>
      </c>
      <c r="D11" s="7">
        <f>SUMIFS('Google Analytics export'!$F:$F,'Google Analytics export'!$B:$B,Omsætning!$A11,'Google Analytics export'!$A:$A,3)</f>
        <v>48040</v>
      </c>
      <c r="E11" s="7">
        <f>SUMIFS('Google Analytics export'!$F:$F,'Google Analytics export'!$B:$B,Omsætning!$A11,'Google Analytics export'!$A:$A,4)</f>
        <v>80901</v>
      </c>
      <c r="F11" s="7">
        <f>SUMIFS('Google Analytics export'!$F:$F,'Google Analytics export'!$B:$B,Omsætning!$A11,'Google Analytics export'!$A:$A,5)</f>
        <v>46312</v>
      </c>
      <c r="G11" s="7">
        <f>SUMIFS('Google Analytics export'!$F:$F,'Google Analytics export'!$B:$B,Omsætning!$A11,'Google Analytics export'!$A:$A,6)</f>
        <v>53781</v>
      </c>
      <c r="H11" s="7">
        <f>SUMIFS('Google Analytics export'!$F:$F,'Google Analytics export'!$B:$B,Omsætning!$A11,'Google Analytics export'!$A:$A,0)</f>
        <v>46484</v>
      </c>
      <c r="J11" s="2">
        <v>8</v>
      </c>
      <c r="K11" s="7">
        <f>SUMIFS('Google Analytics export'!$F:$F,'Google Analytics export'!$B:$B,Omsætning!$A11,'Google Analytics export'!$A:$A,1)</f>
        <v>62797</v>
      </c>
      <c r="L11" s="7">
        <f>SUMIFS('Google Analytics export'!$F:$F,'Google Analytics export'!$B:$B,Omsætning!$A11,'Google Analytics export'!$A:$A,2)</f>
        <v>77728</v>
      </c>
      <c r="M11" s="7">
        <f>SUMIFS('Google Analytics export'!$F:$F,'Google Analytics export'!$B:$B,Omsætning!$A11,'Google Analytics export'!$A:$A,3)</f>
        <v>48040</v>
      </c>
      <c r="N11" s="7">
        <f>SUMIFS('Google Analytics export'!$F:$F,'Google Analytics export'!$B:$B,Omsætning!$A11,'Google Analytics export'!$A:$A,4)</f>
        <v>80901</v>
      </c>
      <c r="O11" s="7">
        <f>SUMIFS('Google Analytics export'!$F:$F,'Google Analytics export'!$B:$B,Omsætning!$A11,'Google Analytics export'!$A:$A,5)</f>
        <v>46312</v>
      </c>
      <c r="P11" s="7">
        <f>SUMIFS('Google Analytics export'!$F:$F,'Google Analytics export'!$B:$B,Omsætning!$A11,'Google Analytics export'!$A:$A,6)</f>
        <v>53781</v>
      </c>
      <c r="Q11" s="7">
        <f>SUMIFS('Google Analytics export'!$F:$F,'Google Analytics export'!$B:$B,Omsætning!$A11,'Google Analytics export'!$A:$A,0)</f>
        <v>46484</v>
      </c>
    </row>
    <row r="12" spans="1:17" x14ac:dyDescent="0.3">
      <c r="A12" s="2">
        <v>9</v>
      </c>
      <c r="B12" s="7">
        <f>SUMIFS('Google Analytics export'!$F:$F,'Google Analytics export'!$B:$B,Omsætning!$A12,'Google Analytics export'!$A:$A,1)</f>
        <v>89749</v>
      </c>
      <c r="C12" s="7">
        <f>SUMIFS('Google Analytics export'!$F:$F,'Google Analytics export'!$B:$B,Omsætning!$A12,'Google Analytics export'!$A:$A,2)</f>
        <v>110946</v>
      </c>
      <c r="D12" s="7">
        <f>SUMIFS('Google Analytics export'!$F:$F,'Google Analytics export'!$B:$B,Omsætning!$A12,'Google Analytics export'!$A:$A,3)</f>
        <v>55462</v>
      </c>
      <c r="E12" s="7">
        <f>SUMIFS('Google Analytics export'!$F:$F,'Google Analytics export'!$B:$B,Omsætning!$A12,'Google Analytics export'!$A:$A,4)</f>
        <v>88673</v>
      </c>
      <c r="F12" s="7">
        <f>SUMIFS('Google Analytics export'!$F:$F,'Google Analytics export'!$B:$B,Omsætning!$A12,'Google Analytics export'!$A:$A,5)</f>
        <v>78999</v>
      </c>
      <c r="G12" s="7">
        <f>SUMIFS('Google Analytics export'!$F:$F,'Google Analytics export'!$B:$B,Omsætning!$A12,'Google Analytics export'!$A:$A,6)</f>
        <v>64142</v>
      </c>
      <c r="H12" s="7">
        <f>SUMIFS('Google Analytics export'!$F:$F,'Google Analytics export'!$B:$B,Omsætning!$A12,'Google Analytics export'!$A:$A,0)</f>
        <v>65752</v>
      </c>
      <c r="J12" s="2">
        <v>9</v>
      </c>
      <c r="K12" s="7">
        <f>SUMIFS('Google Analytics export'!$F:$F,'Google Analytics export'!$B:$B,Omsætning!$A12,'Google Analytics export'!$A:$A,1)</f>
        <v>89749</v>
      </c>
      <c r="L12" s="7">
        <f>SUMIFS('Google Analytics export'!$F:$F,'Google Analytics export'!$B:$B,Omsætning!$A12,'Google Analytics export'!$A:$A,2)</f>
        <v>110946</v>
      </c>
      <c r="M12" s="7">
        <f>SUMIFS('Google Analytics export'!$F:$F,'Google Analytics export'!$B:$B,Omsætning!$A12,'Google Analytics export'!$A:$A,3)</f>
        <v>55462</v>
      </c>
      <c r="N12" s="7">
        <f>SUMIFS('Google Analytics export'!$F:$F,'Google Analytics export'!$B:$B,Omsætning!$A12,'Google Analytics export'!$A:$A,4)</f>
        <v>88673</v>
      </c>
      <c r="O12" s="7">
        <f>SUMIFS('Google Analytics export'!$F:$F,'Google Analytics export'!$B:$B,Omsætning!$A12,'Google Analytics export'!$A:$A,5)</f>
        <v>78999</v>
      </c>
      <c r="P12" s="7">
        <f>SUMIFS('Google Analytics export'!$F:$F,'Google Analytics export'!$B:$B,Omsætning!$A12,'Google Analytics export'!$A:$A,6)</f>
        <v>64142</v>
      </c>
      <c r="Q12" s="7">
        <f>SUMIFS('Google Analytics export'!$F:$F,'Google Analytics export'!$B:$B,Omsætning!$A12,'Google Analytics export'!$A:$A,0)</f>
        <v>65752</v>
      </c>
    </row>
    <row r="13" spans="1:17" x14ac:dyDescent="0.3">
      <c r="A13" s="2">
        <v>10</v>
      </c>
      <c r="B13" s="7">
        <f>SUMIFS('Google Analytics export'!$F:$F,'Google Analytics export'!$B:$B,Omsætning!$A13,'Google Analytics export'!$A:$A,1)</f>
        <v>92551</v>
      </c>
      <c r="C13" s="7">
        <f>SUMIFS('Google Analytics export'!$F:$F,'Google Analytics export'!$B:$B,Omsætning!$A13,'Google Analytics export'!$A:$A,2)</f>
        <v>100483</v>
      </c>
      <c r="D13" s="7">
        <f>SUMIFS('Google Analytics export'!$F:$F,'Google Analytics export'!$B:$B,Omsætning!$A13,'Google Analytics export'!$A:$A,3)</f>
        <v>83467</v>
      </c>
      <c r="E13" s="7">
        <f>SUMIFS('Google Analytics export'!$F:$F,'Google Analytics export'!$B:$B,Omsætning!$A13,'Google Analytics export'!$A:$A,4)</f>
        <v>92578</v>
      </c>
      <c r="F13" s="7">
        <f>SUMIFS('Google Analytics export'!$F:$F,'Google Analytics export'!$B:$B,Omsætning!$A13,'Google Analytics export'!$A:$A,5)</f>
        <v>77271</v>
      </c>
      <c r="G13" s="7">
        <f>SUMIFS('Google Analytics export'!$F:$F,'Google Analytics export'!$B:$B,Omsætning!$A13,'Google Analytics export'!$A:$A,6)</f>
        <v>77959</v>
      </c>
      <c r="H13" s="7">
        <f>SUMIFS('Google Analytics export'!$F:$F,'Google Analytics export'!$B:$B,Omsætning!$A13,'Google Analytics export'!$A:$A,0)</f>
        <v>85405</v>
      </c>
      <c r="J13" s="2">
        <v>10</v>
      </c>
      <c r="K13" s="7">
        <f>SUMIFS('Google Analytics export'!$F:$F,'Google Analytics export'!$B:$B,Omsætning!$A13,'Google Analytics export'!$A:$A,1)</f>
        <v>92551</v>
      </c>
      <c r="L13" s="7">
        <f>SUMIFS('Google Analytics export'!$F:$F,'Google Analytics export'!$B:$B,Omsætning!$A13,'Google Analytics export'!$A:$A,2)</f>
        <v>100483</v>
      </c>
      <c r="M13" s="7">
        <f>SUMIFS('Google Analytics export'!$F:$F,'Google Analytics export'!$B:$B,Omsætning!$A13,'Google Analytics export'!$A:$A,3)</f>
        <v>83467</v>
      </c>
      <c r="N13" s="7">
        <f>SUMIFS('Google Analytics export'!$F:$F,'Google Analytics export'!$B:$B,Omsætning!$A13,'Google Analytics export'!$A:$A,4)</f>
        <v>92578</v>
      </c>
      <c r="O13" s="7">
        <f>SUMIFS('Google Analytics export'!$F:$F,'Google Analytics export'!$B:$B,Omsætning!$A13,'Google Analytics export'!$A:$A,5)</f>
        <v>77271</v>
      </c>
      <c r="P13" s="7">
        <f>SUMIFS('Google Analytics export'!$F:$F,'Google Analytics export'!$B:$B,Omsætning!$A13,'Google Analytics export'!$A:$A,6)</f>
        <v>77959</v>
      </c>
      <c r="Q13" s="7">
        <f>SUMIFS('Google Analytics export'!$F:$F,'Google Analytics export'!$B:$B,Omsætning!$A13,'Google Analytics export'!$A:$A,0)</f>
        <v>85405</v>
      </c>
    </row>
    <row r="14" spans="1:17" x14ac:dyDescent="0.3">
      <c r="A14" s="2">
        <v>11</v>
      </c>
      <c r="B14" s="7">
        <f>SUMIFS('Google Analytics export'!$F:$F,'Google Analytics export'!$B:$B,Omsætning!$A14,'Google Analytics export'!$A:$A,1)</f>
        <v>93186</v>
      </c>
      <c r="C14" s="7">
        <f>SUMIFS('Google Analytics export'!$F:$F,'Google Analytics export'!$B:$B,Omsætning!$A14,'Google Analytics export'!$A:$A,2)</f>
        <v>105545</v>
      </c>
      <c r="D14" s="7">
        <f>SUMIFS('Google Analytics export'!$F:$F,'Google Analytics export'!$B:$B,Omsætning!$A14,'Google Analytics export'!$A:$A,3)</f>
        <v>80242</v>
      </c>
      <c r="E14" s="7">
        <f>SUMIFS('Google Analytics export'!$F:$F,'Google Analytics export'!$B:$B,Omsætning!$A14,'Google Analytics export'!$A:$A,4)</f>
        <v>77629</v>
      </c>
      <c r="F14" s="7">
        <f>SUMIFS('Google Analytics export'!$F:$F,'Google Analytics export'!$B:$B,Omsætning!$A14,'Google Analytics export'!$A:$A,5)</f>
        <v>61859</v>
      </c>
      <c r="G14" s="7">
        <f>SUMIFS('Google Analytics export'!$F:$F,'Google Analytics export'!$B:$B,Omsætning!$A14,'Google Analytics export'!$A:$A,6)</f>
        <v>81036</v>
      </c>
      <c r="H14" s="7">
        <f>SUMIFS('Google Analytics export'!$F:$F,'Google Analytics export'!$B:$B,Omsætning!$A14,'Google Analytics export'!$A:$A,0)</f>
        <v>74465</v>
      </c>
      <c r="J14" s="2">
        <v>11</v>
      </c>
      <c r="K14" s="7">
        <f>SUMIFS('Google Analytics export'!$F:$F,'Google Analytics export'!$B:$B,Omsætning!$A14,'Google Analytics export'!$A:$A,1)</f>
        <v>93186</v>
      </c>
      <c r="L14" s="7">
        <f>SUMIFS('Google Analytics export'!$F:$F,'Google Analytics export'!$B:$B,Omsætning!$A14,'Google Analytics export'!$A:$A,2)</f>
        <v>105545</v>
      </c>
      <c r="M14" s="7">
        <f>SUMIFS('Google Analytics export'!$F:$F,'Google Analytics export'!$B:$B,Omsætning!$A14,'Google Analytics export'!$A:$A,3)</f>
        <v>80242</v>
      </c>
      <c r="N14" s="7">
        <f>SUMIFS('Google Analytics export'!$F:$F,'Google Analytics export'!$B:$B,Omsætning!$A14,'Google Analytics export'!$A:$A,4)</f>
        <v>77629</v>
      </c>
      <c r="O14" s="7">
        <f>SUMIFS('Google Analytics export'!$F:$F,'Google Analytics export'!$B:$B,Omsætning!$A14,'Google Analytics export'!$A:$A,5)</f>
        <v>61859</v>
      </c>
      <c r="P14" s="7">
        <f>SUMIFS('Google Analytics export'!$F:$F,'Google Analytics export'!$B:$B,Omsætning!$A14,'Google Analytics export'!$A:$A,6)</f>
        <v>81036</v>
      </c>
      <c r="Q14" s="7">
        <f>SUMIFS('Google Analytics export'!$F:$F,'Google Analytics export'!$B:$B,Omsætning!$A14,'Google Analytics export'!$A:$A,0)</f>
        <v>74465</v>
      </c>
    </row>
    <row r="15" spans="1:17" x14ac:dyDescent="0.3">
      <c r="A15" s="2">
        <v>12</v>
      </c>
      <c r="B15" s="7">
        <f>SUMIFS('Google Analytics export'!$F:$F,'Google Analytics export'!$B:$B,Omsætning!$A15,'Google Analytics export'!$A:$A,1)</f>
        <v>98153</v>
      </c>
      <c r="C15" s="7">
        <f>SUMIFS('Google Analytics export'!$F:$F,'Google Analytics export'!$B:$B,Omsætning!$A15,'Google Analytics export'!$A:$A,2)</f>
        <v>96897</v>
      </c>
      <c r="D15" s="7">
        <f>SUMIFS('Google Analytics export'!$F:$F,'Google Analytics export'!$B:$B,Omsætning!$A15,'Google Analytics export'!$A:$A,3)</f>
        <v>87962</v>
      </c>
      <c r="E15" s="7">
        <f>SUMIFS('Google Analytics export'!$F:$F,'Google Analytics export'!$B:$B,Omsætning!$A15,'Google Analytics export'!$A:$A,4)</f>
        <v>76097</v>
      </c>
      <c r="F15" s="7">
        <f>SUMIFS('Google Analytics export'!$F:$F,'Google Analytics export'!$B:$B,Omsætning!$A15,'Google Analytics export'!$A:$A,5)</f>
        <v>85746</v>
      </c>
      <c r="G15" s="7">
        <f>SUMIFS('Google Analytics export'!$F:$F,'Google Analytics export'!$B:$B,Omsætning!$A15,'Google Analytics export'!$A:$A,6)</f>
        <v>67936</v>
      </c>
      <c r="H15" s="7">
        <f>SUMIFS('Google Analytics export'!$F:$F,'Google Analytics export'!$B:$B,Omsætning!$A15,'Google Analytics export'!$A:$A,0)</f>
        <v>66585</v>
      </c>
      <c r="J15" s="2">
        <v>12</v>
      </c>
      <c r="K15" s="7">
        <f>SUMIFS('Google Analytics export'!$F:$F,'Google Analytics export'!$B:$B,Omsætning!$A15,'Google Analytics export'!$A:$A,1)</f>
        <v>98153</v>
      </c>
      <c r="L15" s="7">
        <f>SUMIFS('Google Analytics export'!$F:$F,'Google Analytics export'!$B:$B,Omsætning!$A15,'Google Analytics export'!$A:$A,2)</f>
        <v>96897</v>
      </c>
      <c r="M15" s="7">
        <f>SUMIFS('Google Analytics export'!$F:$F,'Google Analytics export'!$B:$B,Omsætning!$A15,'Google Analytics export'!$A:$A,3)</f>
        <v>87962</v>
      </c>
      <c r="N15" s="7">
        <f>SUMIFS('Google Analytics export'!$F:$F,'Google Analytics export'!$B:$B,Omsætning!$A15,'Google Analytics export'!$A:$A,4)</f>
        <v>76097</v>
      </c>
      <c r="O15" s="7">
        <f>SUMIFS('Google Analytics export'!$F:$F,'Google Analytics export'!$B:$B,Omsætning!$A15,'Google Analytics export'!$A:$A,5)</f>
        <v>85746</v>
      </c>
      <c r="P15" s="7">
        <f>SUMIFS('Google Analytics export'!$F:$F,'Google Analytics export'!$B:$B,Omsætning!$A15,'Google Analytics export'!$A:$A,6)</f>
        <v>67936</v>
      </c>
      <c r="Q15" s="7">
        <f>SUMIFS('Google Analytics export'!$F:$F,'Google Analytics export'!$B:$B,Omsætning!$A15,'Google Analytics export'!$A:$A,0)</f>
        <v>66585</v>
      </c>
    </row>
    <row r="16" spans="1:17" x14ac:dyDescent="0.3">
      <c r="A16" s="2">
        <v>13</v>
      </c>
      <c r="B16" s="7">
        <f>SUMIFS('Google Analytics export'!$F:$F,'Google Analytics export'!$B:$B,Omsætning!$A16,'Google Analytics export'!$A:$A,1)</f>
        <v>98283</v>
      </c>
      <c r="C16" s="7">
        <f>SUMIFS('Google Analytics export'!$F:$F,'Google Analytics export'!$B:$B,Omsætning!$A16,'Google Analytics export'!$A:$A,2)</f>
        <v>103659</v>
      </c>
      <c r="D16" s="7">
        <f>SUMIFS('Google Analytics export'!$F:$F,'Google Analytics export'!$B:$B,Omsætning!$A16,'Google Analytics export'!$A:$A,3)</f>
        <v>80361</v>
      </c>
      <c r="E16" s="7">
        <f>SUMIFS('Google Analytics export'!$F:$F,'Google Analytics export'!$B:$B,Omsætning!$A16,'Google Analytics export'!$A:$A,4)</f>
        <v>100446</v>
      </c>
      <c r="F16" s="7">
        <f>SUMIFS('Google Analytics export'!$F:$F,'Google Analytics export'!$B:$B,Omsætning!$A16,'Google Analytics export'!$A:$A,5)</f>
        <v>76201</v>
      </c>
      <c r="G16" s="7">
        <f>SUMIFS('Google Analytics export'!$F:$F,'Google Analytics export'!$B:$B,Omsætning!$A16,'Google Analytics export'!$A:$A,6)</f>
        <v>81480</v>
      </c>
      <c r="H16" s="7">
        <f>SUMIFS('Google Analytics export'!$F:$F,'Google Analytics export'!$B:$B,Omsætning!$A16,'Google Analytics export'!$A:$A,0)</f>
        <v>63375</v>
      </c>
      <c r="J16" s="2">
        <v>13</v>
      </c>
      <c r="K16" s="7">
        <f>SUMIFS('Google Analytics export'!$F:$F,'Google Analytics export'!$B:$B,Omsætning!$A16,'Google Analytics export'!$A:$A,1)</f>
        <v>98283</v>
      </c>
      <c r="L16" s="7">
        <f>SUMIFS('Google Analytics export'!$F:$F,'Google Analytics export'!$B:$B,Omsætning!$A16,'Google Analytics export'!$A:$A,2)</f>
        <v>103659</v>
      </c>
      <c r="M16" s="7">
        <f>SUMIFS('Google Analytics export'!$F:$F,'Google Analytics export'!$B:$B,Omsætning!$A16,'Google Analytics export'!$A:$A,3)</f>
        <v>80361</v>
      </c>
      <c r="N16" s="7">
        <f>SUMIFS('Google Analytics export'!$F:$F,'Google Analytics export'!$B:$B,Omsætning!$A16,'Google Analytics export'!$A:$A,4)</f>
        <v>100446</v>
      </c>
      <c r="O16" s="7">
        <f>SUMIFS('Google Analytics export'!$F:$F,'Google Analytics export'!$B:$B,Omsætning!$A16,'Google Analytics export'!$A:$A,5)</f>
        <v>76201</v>
      </c>
      <c r="P16" s="7">
        <f>SUMIFS('Google Analytics export'!$F:$F,'Google Analytics export'!$B:$B,Omsætning!$A16,'Google Analytics export'!$A:$A,6)</f>
        <v>81480</v>
      </c>
      <c r="Q16" s="7">
        <f>SUMIFS('Google Analytics export'!$F:$F,'Google Analytics export'!$B:$B,Omsætning!$A16,'Google Analytics export'!$A:$A,0)</f>
        <v>63375</v>
      </c>
    </row>
    <row r="17" spans="1:17" x14ac:dyDescent="0.3">
      <c r="A17" s="2">
        <v>14</v>
      </c>
      <c r="B17" s="7">
        <f>SUMIFS('Google Analytics export'!$F:$F,'Google Analytics export'!$B:$B,Omsætning!$A17,'Google Analytics export'!$A:$A,1)</f>
        <v>134395</v>
      </c>
      <c r="C17" s="7">
        <f>SUMIFS('Google Analytics export'!$F:$F,'Google Analytics export'!$B:$B,Omsætning!$A17,'Google Analytics export'!$A:$A,2)</f>
        <v>82106</v>
      </c>
      <c r="D17" s="7">
        <f>SUMIFS('Google Analytics export'!$F:$F,'Google Analytics export'!$B:$B,Omsætning!$A17,'Google Analytics export'!$A:$A,3)</f>
        <v>84537</v>
      </c>
      <c r="E17" s="7">
        <f>SUMIFS('Google Analytics export'!$F:$F,'Google Analytics export'!$B:$B,Omsætning!$A17,'Google Analytics export'!$A:$A,4)</f>
        <v>85829</v>
      </c>
      <c r="F17" s="7">
        <f>SUMIFS('Google Analytics export'!$F:$F,'Google Analytics export'!$B:$B,Omsætning!$A17,'Google Analytics export'!$A:$A,5)</f>
        <v>87445</v>
      </c>
      <c r="G17" s="7">
        <f>SUMIFS('Google Analytics export'!$F:$F,'Google Analytics export'!$B:$B,Omsætning!$A17,'Google Analytics export'!$A:$A,6)</f>
        <v>96125</v>
      </c>
      <c r="H17" s="7">
        <f>SUMIFS('Google Analytics export'!$F:$F,'Google Analytics export'!$B:$B,Omsætning!$A17,'Google Analytics export'!$A:$A,0)</f>
        <v>97271</v>
      </c>
      <c r="J17" s="2">
        <v>14</v>
      </c>
      <c r="K17" s="7">
        <f>SUMIFS('Google Analytics export'!$F:$F,'Google Analytics export'!$B:$B,Omsætning!$A17,'Google Analytics export'!$A:$A,1)</f>
        <v>134395</v>
      </c>
      <c r="L17" s="7">
        <f>SUMIFS('Google Analytics export'!$F:$F,'Google Analytics export'!$B:$B,Omsætning!$A17,'Google Analytics export'!$A:$A,2)</f>
        <v>82106</v>
      </c>
      <c r="M17" s="7">
        <f>SUMIFS('Google Analytics export'!$F:$F,'Google Analytics export'!$B:$B,Omsætning!$A17,'Google Analytics export'!$A:$A,3)</f>
        <v>84537</v>
      </c>
      <c r="N17" s="7">
        <f>SUMIFS('Google Analytics export'!$F:$F,'Google Analytics export'!$B:$B,Omsætning!$A17,'Google Analytics export'!$A:$A,4)</f>
        <v>85829</v>
      </c>
      <c r="O17" s="7">
        <f>SUMIFS('Google Analytics export'!$F:$F,'Google Analytics export'!$B:$B,Omsætning!$A17,'Google Analytics export'!$A:$A,5)</f>
        <v>87445</v>
      </c>
      <c r="P17" s="7">
        <f>SUMIFS('Google Analytics export'!$F:$F,'Google Analytics export'!$B:$B,Omsætning!$A17,'Google Analytics export'!$A:$A,6)</f>
        <v>96125</v>
      </c>
      <c r="Q17" s="7">
        <f>SUMIFS('Google Analytics export'!$F:$F,'Google Analytics export'!$B:$B,Omsætning!$A17,'Google Analytics export'!$A:$A,0)</f>
        <v>97271</v>
      </c>
    </row>
    <row r="18" spans="1:17" x14ac:dyDescent="0.3">
      <c r="A18" s="2">
        <v>15</v>
      </c>
      <c r="B18" s="7">
        <f>SUMIFS('Google Analytics export'!$F:$F,'Google Analytics export'!$B:$B,Omsætning!$A18,'Google Analytics export'!$A:$A,1)</f>
        <v>134332</v>
      </c>
      <c r="C18" s="7">
        <f>SUMIFS('Google Analytics export'!$F:$F,'Google Analytics export'!$B:$B,Omsætning!$A18,'Google Analytics export'!$A:$A,2)</f>
        <v>92486</v>
      </c>
      <c r="D18" s="7">
        <f>SUMIFS('Google Analytics export'!$F:$F,'Google Analytics export'!$B:$B,Omsætning!$A18,'Google Analytics export'!$A:$A,3)</f>
        <v>100125</v>
      </c>
      <c r="E18" s="7">
        <f>SUMIFS('Google Analytics export'!$F:$F,'Google Analytics export'!$B:$B,Omsætning!$A18,'Google Analytics export'!$A:$A,4)</f>
        <v>72298</v>
      </c>
      <c r="F18" s="7">
        <f>SUMIFS('Google Analytics export'!$F:$F,'Google Analytics export'!$B:$B,Omsætning!$A18,'Google Analytics export'!$A:$A,5)</f>
        <v>54993</v>
      </c>
      <c r="G18" s="7">
        <f>SUMIFS('Google Analytics export'!$F:$F,'Google Analytics export'!$B:$B,Omsætning!$A18,'Google Analytics export'!$A:$A,6)</f>
        <v>76444</v>
      </c>
      <c r="H18" s="7">
        <f>SUMIFS('Google Analytics export'!$F:$F,'Google Analytics export'!$B:$B,Omsætning!$A18,'Google Analytics export'!$A:$A,0)</f>
        <v>89637</v>
      </c>
      <c r="J18" s="2">
        <v>15</v>
      </c>
      <c r="K18" s="7">
        <f>SUMIFS('Google Analytics export'!$F:$F,'Google Analytics export'!$B:$B,Omsætning!$A18,'Google Analytics export'!$A:$A,1)</f>
        <v>134332</v>
      </c>
      <c r="L18" s="7">
        <f>SUMIFS('Google Analytics export'!$F:$F,'Google Analytics export'!$B:$B,Omsætning!$A18,'Google Analytics export'!$A:$A,2)</f>
        <v>92486</v>
      </c>
      <c r="M18" s="7">
        <f>SUMIFS('Google Analytics export'!$F:$F,'Google Analytics export'!$B:$B,Omsætning!$A18,'Google Analytics export'!$A:$A,3)</f>
        <v>100125</v>
      </c>
      <c r="N18" s="7">
        <f>SUMIFS('Google Analytics export'!$F:$F,'Google Analytics export'!$B:$B,Omsætning!$A18,'Google Analytics export'!$A:$A,4)</f>
        <v>72298</v>
      </c>
      <c r="O18" s="7">
        <f>SUMIFS('Google Analytics export'!$F:$F,'Google Analytics export'!$B:$B,Omsætning!$A18,'Google Analytics export'!$A:$A,5)</f>
        <v>54993</v>
      </c>
      <c r="P18" s="7">
        <f>SUMIFS('Google Analytics export'!$F:$F,'Google Analytics export'!$B:$B,Omsætning!$A18,'Google Analytics export'!$A:$A,6)</f>
        <v>76444</v>
      </c>
      <c r="Q18" s="7">
        <f>SUMIFS('Google Analytics export'!$F:$F,'Google Analytics export'!$B:$B,Omsætning!$A18,'Google Analytics export'!$A:$A,0)</f>
        <v>89637</v>
      </c>
    </row>
    <row r="19" spans="1:17" x14ac:dyDescent="0.3">
      <c r="A19" s="2">
        <v>16</v>
      </c>
      <c r="B19" s="7">
        <f>SUMIFS('Google Analytics export'!$F:$F,'Google Analytics export'!$B:$B,Omsætning!$A19,'Google Analytics export'!$A:$A,1)</f>
        <v>107274</v>
      </c>
      <c r="C19" s="7">
        <f>SUMIFS('Google Analytics export'!$F:$F,'Google Analytics export'!$B:$B,Omsætning!$A19,'Google Analytics export'!$A:$A,2)</f>
        <v>114007</v>
      </c>
      <c r="D19" s="7">
        <f>SUMIFS('Google Analytics export'!$F:$F,'Google Analytics export'!$B:$B,Omsætning!$A19,'Google Analytics export'!$A:$A,3)</f>
        <v>62100</v>
      </c>
      <c r="E19" s="7">
        <f>SUMIFS('Google Analytics export'!$F:$F,'Google Analytics export'!$B:$B,Omsætning!$A19,'Google Analytics export'!$A:$A,4)</f>
        <v>82798</v>
      </c>
      <c r="F19" s="7">
        <f>SUMIFS('Google Analytics export'!$F:$F,'Google Analytics export'!$B:$B,Omsætning!$A19,'Google Analytics export'!$A:$A,5)</f>
        <v>55071</v>
      </c>
      <c r="G19" s="7">
        <f>SUMIFS('Google Analytics export'!$F:$F,'Google Analytics export'!$B:$B,Omsætning!$A19,'Google Analytics export'!$A:$A,6)</f>
        <v>68991</v>
      </c>
      <c r="H19" s="7">
        <f>SUMIFS('Google Analytics export'!$F:$F,'Google Analytics export'!$B:$B,Omsætning!$A19,'Google Analytics export'!$A:$A,0)</f>
        <v>122894</v>
      </c>
      <c r="J19" s="2">
        <v>16</v>
      </c>
      <c r="K19" s="7">
        <f>SUMIFS('Google Analytics export'!$F:$F,'Google Analytics export'!$B:$B,Omsætning!$A19,'Google Analytics export'!$A:$A,1)</f>
        <v>107274</v>
      </c>
      <c r="L19" s="7">
        <f>SUMIFS('Google Analytics export'!$F:$F,'Google Analytics export'!$B:$B,Omsætning!$A19,'Google Analytics export'!$A:$A,2)</f>
        <v>114007</v>
      </c>
      <c r="M19" s="7">
        <f>SUMIFS('Google Analytics export'!$F:$F,'Google Analytics export'!$B:$B,Omsætning!$A19,'Google Analytics export'!$A:$A,3)</f>
        <v>62100</v>
      </c>
      <c r="N19" s="7">
        <f>SUMIFS('Google Analytics export'!$F:$F,'Google Analytics export'!$B:$B,Omsætning!$A19,'Google Analytics export'!$A:$A,4)</f>
        <v>82798</v>
      </c>
      <c r="O19" s="7">
        <f>SUMIFS('Google Analytics export'!$F:$F,'Google Analytics export'!$B:$B,Omsætning!$A19,'Google Analytics export'!$A:$A,5)</f>
        <v>55071</v>
      </c>
      <c r="P19" s="7">
        <f>SUMIFS('Google Analytics export'!$F:$F,'Google Analytics export'!$B:$B,Omsætning!$A19,'Google Analytics export'!$A:$A,6)</f>
        <v>68991</v>
      </c>
      <c r="Q19" s="7">
        <f>SUMIFS('Google Analytics export'!$F:$F,'Google Analytics export'!$B:$B,Omsætning!$A19,'Google Analytics export'!$A:$A,0)</f>
        <v>122894</v>
      </c>
    </row>
    <row r="20" spans="1:17" x14ac:dyDescent="0.3">
      <c r="A20" s="2">
        <v>17</v>
      </c>
      <c r="B20" s="7">
        <f>SUMIFS('Google Analytics export'!$F:$F,'Google Analytics export'!$B:$B,Omsætning!$A20,'Google Analytics export'!$A:$A,1)</f>
        <v>95270</v>
      </c>
      <c r="C20" s="7">
        <f>SUMIFS('Google Analytics export'!$F:$F,'Google Analytics export'!$B:$B,Omsætning!$A20,'Google Analytics export'!$A:$A,2)</f>
        <v>85857</v>
      </c>
      <c r="D20" s="7">
        <f>SUMIFS('Google Analytics export'!$F:$F,'Google Analytics export'!$B:$B,Omsætning!$A20,'Google Analytics export'!$A:$A,3)</f>
        <v>88675</v>
      </c>
      <c r="E20" s="7">
        <f>SUMIFS('Google Analytics export'!$F:$F,'Google Analytics export'!$B:$B,Omsætning!$A20,'Google Analytics export'!$A:$A,4)</f>
        <v>57895</v>
      </c>
      <c r="F20" s="7">
        <f>SUMIFS('Google Analytics export'!$F:$F,'Google Analytics export'!$B:$B,Omsætning!$A20,'Google Analytics export'!$A:$A,5)</f>
        <v>48519</v>
      </c>
      <c r="G20" s="7">
        <f>SUMIFS('Google Analytics export'!$F:$F,'Google Analytics export'!$B:$B,Omsætning!$A20,'Google Analytics export'!$A:$A,6)</f>
        <v>58025</v>
      </c>
      <c r="H20" s="7">
        <f>SUMIFS('Google Analytics export'!$F:$F,'Google Analytics export'!$B:$B,Omsætning!$A20,'Google Analytics export'!$A:$A,0)</f>
        <v>102080</v>
      </c>
      <c r="J20" s="2">
        <v>17</v>
      </c>
      <c r="K20" s="7">
        <f>SUMIFS('Google Analytics export'!$F:$F,'Google Analytics export'!$B:$B,Omsætning!$A20,'Google Analytics export'!$A:$A,1)</f>
        <v>95270</v>
      </c>
      <c r="L20" s="7">
        <f>SUMIFS('Google Analytics export'!$F:$F,'Google Analytics export'!$B:$B,Omsætning!$A20,'Google Analytics export'!$A:$A,2)</f>
        <v>85857</v>
      </c>
      <c r="M20" s="7">
        <f>SUMIFS('Google Analytics export'!$F:$F,'Google Analytics export'!$B:$B,Omsætning!$A20,'Google Analytics export'!$A:$A,3)</f>
        <v>88675</v>
      </c>
      <c r="N20" s="7">
        <f>SUMIFS('Google Analytics export'!$F:$F,'Google Analytics export'!$B:$B,Omsætning!$A20,'Google Analytics export'!$A:$A,4)</f>
        <v>57895</v>
      </c>
      <c r="O20" s="7">
        <f>SUMIFS('Google Analytics export'!$F:$F,'Google Analytics export'!$B:$B,Omsætning!$A20,'Google Analytics export'!$A:$A,5)</f>
        <v>48519</v>
      </c>
      <c r="P20" s="7">
        <f>SUMIFS('Google Analytics export'!$F:$F,'Google Analytics export'!$B:$B,Omsætning!$A20,'Google Analytics export'!$A:$A,6)</f>
        <v>58025</v>
      </c>
      <c r="Q20" s="7">
        <f>SUMIFS('Google Analytics export'!$F:$F,'Google Analytics export'!$B:$B,Omsætning!$A20,'Google Analytics export'!$A:$A,0)</f>
        <v>102080</v>
      </c>
    </row>
    <row r="21" spans="1:17" x14ac:dyDescent="0.3">
      <c r="A21" s="2">
        <v>18</v>
      </c>
      <c r="B21" s="7">
        <f>SUMIFS('Google Analytics export'!$F:$F,'Google Analytics export'!$B:$B,Omsætning!$A21,'Google Analytics export'!$A:$A,1)</f>
        <v>107306</v>
      </c>
      <c r="C21" s="7">
        <f>SUMIFS('Google Analytics export'!$F:$F,'Google Analytics export'!$B:$B,Omsætning!$A21,'Google Analytics export'!$A:$A,2)</f>
        <v>87226</v>
      </c>
      <c r="D21" s="7">
        <f>SUMIFS('Google Analytics export'!$F:$F,'Google Analytics export'!$B:$B,Omsætning!$A21,'Google Analytics export'!$A:$A,3)</f>
        <v>67431</v>
      </c>
      <c r="E21" s="7">
        <f>SUMIFS('Google Analytics export'!$F:$F,'Google Analytics export'!$B:$B,Omsætning!$A21,'Google Analytics export'!$A:$A,4)</f>
        <v>64919</v>
      </c>
      <c r="F21" s="7">
        <f>SUMIFS('Google Analytics export'!$F:$F,'Google Analytics export'!$B:$B,Omsætning!$A21,'Google Analytics export'!$A:$A,5)</f>
        <v>45861</v>
      </c>
      <c r="G21" s="7">
        <f>SUMIFS('Google Analytics export'!$F:$F,'Google Analytics export'!$B:$B,Omsætning!$A21,'Google Analytics export'!$A:$A,6)</f>
        <v>72479</v>
      </c>
      <c r="H21" s="7">
        <f>SUMIFS('Google Analytics export'!$F:$F,'Google Analytics export'!$B:$B,Omsætning!$A21,'Google Analytics export'!$A:$A,0)</f>
        <v>86058</v>
      </c>
      <c r="J21" s="2">
        <v>18</v>
      </c>
      <c r="K21" s="7">
        <f>SUMIFS('Google Analytics export'!$F:$F,'Google Analytics export'!$B:$B,Omsætning!$A21,'Google Analytics export'!$A:$A,1)</f>
        <v>107306</v>
      </c>
      <c r="L21" s="7">
        <f>SUMIFS('Google Analytics export'!$F:$F,'Google Analytics export'!$B:$B,Omsætning!$A21,'Google Analytics export'!$A:$A,2)</f>
        <v>87226</v>
      </c>
      <c r="M21" s="7">
        <f>SUMIFS('Google Analytics export'!$F:$F,'Google Analytics export'!$B:$B,Omsætning!$A21,'Google Analytics export'!$A:$A,3)</f>
        <v>67431</v>
      </c>
      <c r="N21" s="7">
        <f>SUMIFS('Google Analytics export'!$F:$F,'Google Analytics export'!$B:$B,Omsætning!$A21,'Google Analytics export'!$A:$A,4)</f>
        <v>64919</v>
      </c>
      <c r="O21" s="7">
        <f>SUMIFS('Google Analytics export'!$F:$F,'Google Analytics export'!$B:$B,Omsætning!$A21,'Google Analytics export'!$A:$A,5)</f>
        <v>45861</v>
      </c>
      <c r="P21" s="7">
        <f>SUMIFS('Google Analytics export'!$F:$F,'Google Analytics export'!$B:$B,Omsætning!$A21,'Google Analytics export'!$A:$A,6)</f>
        <v>72479</v>
      </c>
      <c r="Q21" s="7">
        <f>SUMIFS('Google Analytics export'!$F:$F,'Google Analytics export'!$B:$B,Omsætning!$A21,'Google Analytics export'!$A:$A,0)</f>
        <v>86058</v>
      </c>
    </row>
    <row r="22" spans="1:17" x14ac:dyDescent="0.3">
      <c r="A22" s="2">
        <v>19</v>
      </c>
      <c r="B22" s="7">
        <f>SUMIFS('Google Analytics export'!$F:$F,'Google Analytics export'!$B:$B,Omsætning!$A22,'Google Analytics export'!$A:$A,1)</f>
        <v>115278</v>
      </c>
      <c r="C22" s="7">
        <f>SUMIFS('Google Analytics export'!$F:$F,'Google Analytics export'!$B:$B,Omsætning!$A22,'Google Analytics export'!$A:$A,2)</f>
        <v>113037</v>
      </c>
      <c r="D22" s="7">
        <f>SUMIFS('Google Analytics export'!$F:$F,'Google Analytics export'!$B:$B,Omsætning!$A22,'Google Analytics export'!$A:$A,3)</f>
        <v>93607</v>
      </c>
      <c r="E22" s="7">
        <f>SUMIFS('Google Analytics export'!$F:$F,'Google Analytics export'!$B:$B,Omsætning!$A22,'Google Analytics export'!$A:$A,4)</f>
        <v>82855</v>
      </c>
      <c r="F22" s="7">
        <f>SUMIFS('Google Analytics export'!$F:$F,'Google Analytics export'!$B:$B,Omsætning!$A22,'Google Analytics export'!$A:$A,5)</f>
        <v>82210</v>
      </c>
      <c r="G22" s="7">
        <f>SUMIFS('Google Analytics export'!$F:$F,'Google Analytics export'!$B:$B,Omsætning!$A22,'Google Analytics export'!$A:$A,6)</f>
        <v>79046</v>
      </c>
      <c r="H22" s="7">
        <f>SUMIFS('Google Analytics export'!$F:$F,'Google Analytics export'!$B:$B,Omsætning!$A22,'Google Analytics export'!$A:$A,0)</f>
        <v>134390</v>
      </c>
      <c r="J22" s="2">
        <v>19</v>
      </c>
      <c r="K22" s="7">
        <f>SUMIFS('Google Analytics export'!$F:$F,'Google Analytics export'!$B:$B,Omsætning!$A22,'Google Analytics export'!$A:$A,1)</f>
        <v>115278</v>
      </c>
      <c r="L22" s="7">
        <f>SUMIFS('Google Analytics export'!$F:$F,'Google Analytics export'!$B:$B,Omsætning!$A22,'Google Analytics export'!$A:$A,2)</f>
        <v>113037</v>
      </c>
      <c r="M22" s="7">
        <f>SUMIFS('Google Analytics export'!$F:$F,'Google Analytics export'!$B:$B,Omsætning!$A22,'Google Analytics export'!$A:$A,3)</f>
        <v>93607</v>
      </c>
      <c r="N22" s="7">
        <f>SUMIFS('Google Analytics export'!$F:$F,'Google Analytics export'!$B:$B,Omsætning!$A22,'Google Analytics export'!$A:$A,4)</f>
        <v>82855</v>
      </c>
      <c r="O22" s="7">
        <f>SUMIFS('Google Analytics export'!$F:$F,'Google Analytics export'!$B:$B,Omsætning!$A22,'Google Analytics export'!$A:$A,5)</f>
        <v>82210</v>
      </c>
      <c r="P22" s="7">
        <f>SUMIFS('Google Analytics export'!$F:$F,'Google Analytics export'!$B:$B,Omsætning!$A22,'Google Analytics export'!$A:$A,6)</f>
        <v>79046</v>
      </c>
      <c r="Q22" s="7">
        <f>SUMIFS('Google Analytics export'!$F:$F,'Google Analytics export'!$B:$B,Omsætning!$A22,'Google Analytics export'!$A:$A,0)</f>
        <v>134390</v>
      </c>
    </row>
    <row r="23" spans="1:17" x14ac:dyDescent="0.3">
      <c r="A23" s="2">
        <v>20</v>
      </c>
      <c r="B23" s="7">
        <f>SUMIFS('Google Analytics export'!$F:$F,'Google Analytics export'!$B:$B,Omsætning!$A23,'Google Analytics export'!$A:$A,1)</f>
        <v>143942</v>
      </c>
      <c r="C23" s="7">
        <f>SUMIFS('Google Analytics export'!$F:$F,'Google Analytics export'!$B:$B,Omsætning!$A23,'Google Analytics export'!$A:$A,2)</f>
        <v>113012</v>
      </c>
      <c r="D23" s="7">
        <f>SUMIFS('Google Analytics export'!$F:$F,'Google Analytics export'!$B:$B,Omsætning!$A23,'Google Analytics export'!$A:$A,3)</f>
        <v>129151</v>
      </c>
      <c r="E23" s="7">
        <f>SUMIFS('Google Analytics export'!$F:$F,'Google Analytics export'!$B:$B,Omsætning!$A23,'Google Analytics export'!$A:$A,4)</f>
        <v>105060</v>
      </c>
      <c r="F23" s="7">
        <f>SUMIFS('Google Analytics export'!$F:$F,'Google Analytics export'!$B:$B,Omsætning!$A23,'Google Analytics export'!$A:$A,5)</f>
        <v>81257</v>
      </c>
      <c r="G23" s="7">
        <f>SUMIFS('Google Analytics export'!$F:$F,'Google Analytics export'!$B:$B,Omsætning!$A23,'Google Analytics export'!$A:$A,6)</f>
        <v>66505</v>
      </c>
      <c r="H23" s="7">
        <f>SUMIFS('Google Analytics export'!$F:$F,'Google Analytics export'!$B:$B,Omsætning!$A23,'Google Analytics export'!$A:$A,0)</f>
        <v>147818</v>
      </c>
      <c r="J23" s="2">
        <v>20</v>
      </c>
      <c r="K23" s="7">
        <f>SUMIFS('Google Analytics export'!$F:$F,'Google Analytics export'!$B:$B,Omsætning!$A23,'Google Analytics export'!$A:$A,1)</f>
        <v>143942</v>
      </c>
      <c r="L23" s="7">
        <f>SUMIFS('Google Analytics export'!$F:$F,'Google Analytics export'!$B:$B,Omsætning!$A23,'Google Analytics export'!$A:$A,2)</f>
        <v>113012</v>
      </c>
      <c r="M23" s="7">
        <f>SUMIFS('Google Analytics export'!$F:$F,'Google Analytics export'!$B:$B,Omsætning!$A23,'Google Analytics export'!$A:$A,3)</f>
        <v>129151</v>
      </c>
      <c r="N23" s="7">
        <f>SUMIFS('Google Analytics export'!$F:$F,'Google Analytics export'!$B:$B,Omsætning!$A23,'Google Analytics export'!$A:$A,4)</f>
        <v>105060</v>
      </c>
      <c r="O23" s="7">
        <f>SUMIFS('Google Analytics export'!$F:$F,'Google Analytics export'!$B:$B,Omsætning!$A23,'Google Analytics export'!$A:$A,5)</f>
        <v>81257</v>
      </c>
      <c r="P23" s="7">
        <f>SUMIFS('Google Analytics export'!$F:$F,'Google Analytics export'!$B:$B,Omsætning!$A23,'Google Analytics export'!$A:$A,6)</f>
        <v>66505</v>
      </c>
      <c r="Q23" s="7">
        <f>SUMIFS('Google Analytics export'!$F:$F,'Google Analytics export'!$B:$B,Omsætning!$A23,'Google Analytics export'!$A:$A,0)</f>
        <v>147818</v>
      </c>
    </row>
    <row r="24" spans="1:17" x14ac:dyDescent="0.3">
      <c r="A24" s="2">
        <v>21</v>
      </c>
      <c r="B24" s="7">
        <f>SUMIFS('Google Analytics export'!$F:$F,'Google Analytics export'!$B:$B,Omsætning!$A24,'Google Analytics export'!$A:$A,1)</f>
        <v>133801</v>
      </c>
      <c r="C24" s="7">
        <f>SUMIFS('Google Analytics export'!$F:$F,'Google Analytics export'!$B:$B,Omsætning!$A24,'Google Analytics export'!$A:$A,2)</f>
        <v>127254</v>
      </c>
      <c r="D24" s="7">
        <f>SUMIFS('Google Analytics export'!$F:$F,'Google Analytics export'!$B:$B,Omsætning!$A24,'Google Analytics export'!$A:$A,3)</f>
        <v>140641</v>
      </c>
      <c r="E24" s="7">
        <f>SUMIFS('Google Analytics export'!$F:$F,'Google Analytics export'!$B:$B,Omsætning!$A24,'Google Analytics export'!$A:$A,4)</f>
        <v>113317</v>
      </c>
      <c r="F24" s="7">
        <f>SUMIFS('Google Analytics export'!$F:$F,'Google Analytics export'!$B:$B,Omsætning!$A24,'Google Analytics export'!$A:$A,5)</f>
        <v>67298</v>
      </c>
      <c r="G24" s="7">
        <f>SUMIFS('Google Analytics export'!$F:$F,'Google Analytics export'!$B:$B,Omsætning!$A24,'Google Analytics export'!$A:$A,6)</f>
        <v>102683</v>
      </c>
      <c r="H24" s="7">
        <f>SUMIFS('Google Analytics export'!$F:$F,'Google Analytics export'!$B:$B,Omsætning!$A24,'Google Analytics export'!$A:$A,0)</f>
        <v>147273</v>
      </c>
      <c r="J24" s="2">
        <v>21</v>
      </c>
      <c r="K24" s="7">
        <f>SUMIFS('Google Analytics export'!$F:$F,'Google Analytics export'!$B:$B,Omsætning!$A24,'Google Analytics export'!$A:$A,1)</f>
        <v>133801</v>
      </c>
      <c r="L24" s="7">
        <f>SUMIFS('Google Analytics export'!$F:$F,'Google Analytics export'!$B:$B,Omsætning!$A24,'Google Analytics export'!$A:$A,2)</f>
        <v>127254</v>
      </c>
      <c r="M24" s="7">
        <f>SUMIFS('Google Analytics export'!$F:$F,'Google Analytics export'!$B:$B,Omsætning!$A24,'Google Analytics export'!$A:$A,3)</f>
        <v>140641</v>
      </c>
      <c r="N24" s="7">
        <f>SUMIFS('Google Analytics export'!$F:$F,'Google Analytics export'!$B:$B,Omsætning!$A24,'Google Analytics export'!$A:$A,4)</f>
        <v>113317</v>
      </c>
      <c r="O24" s="7">
        <f>SUMIFS('Google Analytics export'!$F:$F,'Google Analytics export'!$B:$B,Omsætning!$A24,'Google Analytics export'!$A:$A,5)</f>
        <v>67298</v>
      </c>
      <c r="P24" s="7">
        <f>SUMIFS('Google Analytics export'!$F:$F,'Google Analytics export'!$B:$B,Omsætning!$A24,'Google Analytics export'!$A:$A,6)</f>
        <v>102683</v>
      </c>
      <c r="Q24" s="7">
        <f>SUMIFS('Google Analytics export'!$F:$F,'Google Analytics export'!$B:$B,Omsætning!$A24,'Google Analytics export'!$A:$A,0)</f>
        <v>147273</v>
      </c>
    </row>
    <row r="25" spans="1:17" x14ac:dyDescent="0.3">
      <c r="A25" s="2">
        <v>22</v>
      </c>
      <c r="B25" s="7">
        <f>SUMIFS('Google Analytics export'!$F:$F,'Google Analytics export'!$B:$B,Omsætning!$A25,'Google Analytics export'!$A:$A,1)</f>
        <v>138392</v>
      </c>
      <c r="C25" s="7">
        <f>SUMIFS('Google Analytics export'!$F:$F,'Google Analytics export'!$B:$B,Omsætning!$A25,'Google Analytics export'!$A:$A,2)</f>
        <v>124367</v>
      </c>
      <c r="D25" s="7">
        <f>SUMIFS('Google Analytics export'!$F:$F,'Google Analytics export'!$B:$B,Omsætning!$A25,'Google Analytics export'!$A:$A,3)</f>
        <v>125731</v>
      </c>
      <c r="E25" s="7">
        <f>SUMIFS('Google Analytics export'!$F:$F,'Google Analytics export'!$B:$B,Omsætning!$A25,'Google Analytics export'!$A:$A,4)</f>
        <v>76249</v>
      </c>
      <c r="F25" s="7">
        <f>SUMIFS('Google Analytics export'!$F:$F,'Google Analytics export'!$B:$B,Omsætning!$A25,'Google Analytics export'!$A:$A,5)</f>
        <v>87000</v>
      </c>
      <c r="G25" s="7">
        <f>SUMIFS('Google Analytics export'!$F:$F,'Google Analytics export'!$B:$B,Omsætning!$A25,'Google Analytics export'!$A:$A,6)</f>
        <v>80518</v>
      </c>
      <c r="H25" s="7">
        <f>SUMIFS('Google Analytics export'!$F:$F,'Google Analytics export'!$B:$B,Omsætning!$A25,'Google Analytics export'!$A:$A,0)</f>
        <v>93118</v>
      </c>
      <c r="J25" s="2">
        <v>22</v>
      </c>
      <c r="K25" s="7">
        <f>SUMIFS('Google Analytics export'!$F:$F,'Google Analytics export'!$B:$B,Omsætning!$A25,'Google Analytics export'!$A:$A,1)</f>
        <v>138392</v>
      </c>
      <c r="L25" s="7">
        <f>SUMIFS('Google Analytics export'!$F:$F,'Google Analytics export'!$B:$B,Omsætning!$A25,'Google Analytics export'!$A:$A,2)</f>
        <v>124367</v>
      </c>
      <c r="M25" s="7">
        <f>SUMIFS('Google Analytics export'!$F:$F,'Google Analytics export'!$B:$B,Omsætning!$A25,'Google Analytics export'!$A:$A,3)</f>
        <v>125731</v>
      </c>
      <c r="N25" s="7">
        <f>SUMIFS('Google Analytics export'!$F:$F,'Google Analytics export'!$B:$B,Omsætning!$A25,'Google Analytics export'!$A:$A,4)</f>
        <v>76249</v>
      </c>
      <c r="O25" s="7">
        <f>SUMIFS('Google Analytics export'!$F:$F,'Google Analytics export'!$B:$B,Omsætning!$A25,'Google Analytics export'!$A:$A,5)</f>
        <v>87000</v>
      </c>
      <c r="P25" s="7">
        <f>SUMIFS('Google Analytics export'!$F:$F,'Google Analytics export'!$B:$B,Omsætning!$A25,'Google Analytics export'!$A:$A,6)</f>
        <v>80518</v>
      </c>
      <c r="Q25" s="7">
        <f>SUMIFS('Google Analytics export'!$F:$F,'Google Analytics export'!$B:$B,Omsætning!$A25,'Google Analytics export'!$A:$A,0)</f>
        <v>93118</v>
      </c>
    </row>
    <row r="26" spans="1:17" x14ac:dyDescent="0.3">
      <c r="A26" s="2">
        <v>23</v>
      </c>
      <c r="B26" s="7">
        <f>SUMIFS('Google Analytics export'!$F:$F,'Google Analytics export'!$B:$B,Omsætning!$A26,'Google Analytics export'!$A:$A,1)</f>
        <v>65635</v>
      </c>
      <c r="C26" s="7">
        <f>SUMIFS('Google Analytics export'!$F:$F,'Google Analytics export'!$B:$B,Omsætning!$A26,'Google Analytics export'!$A:$A,2)</f>
        <v>56847</v>
      </c>
      <c r="D26" s="7">
        <f>SUMIFS('Google Analytics export'!$F:$F,'Google Analytics export'!$B:$B,Omsætning!$A26,'Google Analytics export'!$A:$A,3)</f>
        <v>45928</v>
      </c>
      <c r="E26" s="7">
        <f>SUMIFS('Google Analytics export'!$F:$F,'Google Analytics export'!$B:$B,Omsætning!$A26,'Google Analytics export'!$A:$A,4)</f>
        <v>49452</v>
      </c>
      <c r="F26" s="7">
        <f>SUMIFS('Google Analytics export'!$F:$F,'Google Analytics export'!$B:$B,Omsætning!$A26,'Google Analytics export'!$A:$A,5)</f>
        <v>52783</v>
      </c>
      <c r="G26" s="7">
        <f>SUMIFS('Google Analytics export'!$F:$F,'Google Analytics export'!$B:$B,Omsætning!$A26,'Google Analytics export'!$A:$A,6)</f>
        <v>65224</v>
      </c>
      <c r="H26" s="7">
        <f>SUMIFS('Google Analytics export'!$F:$F,'Google Analytics export'!$B:$B,Omsætning!$A26,'Google Analytics export'!$A:$A,0)</f>
        <v>64473</v>
      </c>
      <c r="J26" s="2">
        <v>23</v>
      </c>
      <c r="K26" s="7">
        <f>SUMIFS('Google Analytics export'!$F:$F,'Google Analytics export'!$B:$B,Omsætning!$A26,'Google Analytics export'!$A:$A,1)</f>
        <v>65635</v>
      </c>
      <c r="L26" s="7">
        <f>SUMIFS('Google Analytics export'!$F:$F,'Google Analytics export'!$B:$B,Omsætning!$A26,'Google Analytics export'!$A:$A,2)</f>
        <v>56847</v>
      </c>
      <c r="M26" s="7">
        <f>SUMIFS('Google Analytics export'!$F:$F,'Google Analytics export'!$B:$B,Omsætning!$A26,'Google Analytics export'!$A:$A,3)</f>
        <v>45928</v>
      </c>
      <c r="N26" s="7">
        <f>SUMIFS('Google Analytics export'!$F:$F,'Google Analytics export'!$B:$B,Omsætning!$A26,'Google Analytics export'!$A:$A,4)</f>
        <v>49452</v>
      </c>
      <c r="O26" s="7">
        <f>SUMIFS('Google Analytics export'!$F:$F,'Google Analytics export'!$B:$B,Omsætning!$A26,'Google Analytics export'!$A:$A,5)</f>
        <v>52783</v>
      </c>
      <c r="P26" s="7">
        <f>SUMIFS('Google Analytics export'!$F:$F,'Google Analytics export'!$B:$B,Omsætning!$A26,'Google Analytics export'!$A:$A,6)</f>
        <v>65224</v>
      </c>
      <c r="Q26" s="7">
        <f>SUMIFS('Google Analytics export'!$F:$F,'Google Analytics export'!$B:$B,Omsætning!$A26,'Google Analytics export'!$A:$A,0)</f>
        <v>64473</v>
      </c>
    </row>
    <row r="29" spans="1:17" x14ac:dyDescent="0.3">
      <c r="A29" s="9"/>
      <c r="B29" s="9"/>
      <c r="C29" s="9"/>
      <c r="D29" s="9"/>
      <c r="E29" s="9"/>
      <c r="F29" s="9"/>
      <c r="G29" s="9"/>
      <c r="H29" s="9"/>
    </row>
    <row r="30" spans="1:17" x14ac:dyDescent="0.3">
      <c r="A30" s="9"/>
      <c r="B30" s="9"/>
      <c r="C30" s="9"/>
      <c r="D30" s="9"/>
      <c r="E30" s="9"/>
      <c r="F30" s="9"/>
      <c r="G30" s="9"/>
      <c r="H30" s="9"/>
    </row>
    <row r="31" spans="1:17" x14ac:dyDescent="0.3">
      <c r="A31" s="9"/>
      <c r="B31" s="9"/>
      <c r="C31" s="9"/>
      <c r="D31" s="9"/>
      <c r="E31" s="9"/>
      <c r="F31" s="9"/>
      <c r="G31" s="9"/>
      <c r="H31" s="9"/>
    </row>
  </sheetData>
  <mergeCells count="2">
    <mergeCell ref="A1:H1"/>
    <mergeCell ref="J1:Q1"/>
  </mergeCells>
  <conditionalFormatting sqref="B3:H26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:K2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L2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:M2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:N2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3:O2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:P2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:Q2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:T2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26B1E-6BE6-43D9-9B56-687B2F3DE008}">
  <dimension ref="A1:Q31"/>
  <sheetViews>
    <sheetView showGridLines="0" zoomScaleNormal="100" workbookViewId="0">
      <selection sqref="A1:H1"/>
    </sheetView>
  </sheetViews>
  <sheetFormatPr defaultColWidth="9" defaultRowHeight="15.6" x14ac:dyDescent="0.3"/>
  <cols>
    <col min="1" max="1" width="5" style="1" bestFit="1" customWidth="1"/>
    <col min="2" max="8" width="12.09765625" style="1" customWidth="1"/>
    <col min="9" max="9" width="3.09765625" style="9" customWidth="1"/>
    <col min="10" max="10" width="5" style="9" bestFit="1" customWidth="1"/>
    <col min="11" max="17" width="12.19921875" style="9" customWidth="1"/>
    <col min="18" max="23" width="8.59765625" style="9" customWidth="1"/>
    <col min="24" max="16384" width="9" style="9"/>
  </cols>
  <sheetData>
    <row r="1" spans="1:17" ht="21" x14ac:dyDescent="0.4">
      <c r="A1" s="16" t="s">
        <v>54</v>
      </c>
      <c r="B1" s="16"/>
      <c r="C1" s="16"/>
      <c r="D1" s="16"/>
      <c r="E1" s="16"/>
      <c r="F1" s="16"/>
      <c r="G1" s="16"/>
      <c r="H1" s="16"/>
      <c r="I1" s="4"/>
      <c r="J1" s="16" t="s">
        <v>55</v>
      </c>
      <c r="K1" s="16"/>
      <c r="L1" s="16"/>
      <c r="M1" s="16"/>
      <c r="N1" s="16"/>
      <c r="O1" s="16"/>
      <c r="P1" s="16"/>
      <c r="Q1" s="16"/>
    </row>
    <row r="2" spans="1:17" x14ac:dyDescent="0.3">
      <c r="A2" s="2" t="s">
        <v>43</v>
      </c>
      <c r="B2" s="2" t="s">
        <v>31</v>
      </c>
      <c r="C2" s="2" t="s">
        <v>32</v>
      </c>
      <c r="D2" s="2" t="s">
        <v>33</v>
      </c>
      <c r="E2" s="2" t="s">
        <v>34</v>
      </c>
      <c r="F2" s="2" t="s">
        <v>35</v>
      </c>
      <c r="G2" s="2" t="s">
        <v>36</v>
      </c>
      <c r="H2" s="2" t="s">
        <v>37</v>
      </c>
      <c r="J2" s="2" t="s">
        <v>43</v>
      </c>
      <c r="K2" s="2" t="s">
        <v>31</v>
      </c>
      <c r="L2" s="2" t="s">
        <v>32</v>
      </c>
      <c r="M2" s="2" t="s">
        <v>33</v>
      </c>
      <c r="N2" s="2" t="s">
        <v>34</v>
      </c>
      <c r="O2" s="2" t="s">
        <v>35</v>
      </c>
      <c r="P2" s="2" t="s">
        <v>36</v>
      </c>
      <c r="Q2" s="2" t="s">
        <v>37</v>
      </c>
    </row>
    <row r="3" spans="1:17" x14ac:dyDescent="0.3">
      <c r="A3" s="2">
        <v>0</v>
      </c>
      <c r="B3" s="7">
        <f>SUMIFS('Google Analytics export'!$G:$G,'Google Analytics export'!$B:$B,Ordre!$A3,'Google Analytics export'!$A:$A,1)</f>
        <v>22</v>
      </c>
      <c r="C3" s="7">
        <f>SUMIFS('Google Analytics export'!$G:$G,'Google Analytics export'!$B:$B,Ordre!$A3,'Google Analytics export'!$A:$A,2)</f>
        <v>36</v>
      </c>
      <c r="D3" s="7">
        <f>SUMIFS('Google Analytics export'!$G:$G,'Google Analytics export'!$B:$B,Ordre!$A3,'Google Analytics export'!$A:$A,3)</f>
        <v>17</v>
      </c>
      <c r="E3" s="7">
        <f>SUMIFS('Google Analytics export'!$G:$G,'Google Analytics export'!$B:$B,Ordre!$A3,'Google Analytics export'!$A:$A,4)</f>
        <v>26</v>
      </c>
      <c r="F3" s="7">
        <f>SUMIFS('Google Analytics export'!$G:$G,'Google Analytics export'!$B:$B,Ordre!$A3,'Google Analytics export'!$A:$A,5)</f>
        <v>23</v>
      </c>
      <c r="G3" s="7">
        <f>SUMIFS('Google Analytics export'!$G:$G,'Google Analytics export'!$B:$B,Ordre!$A3,'Google Analytics export'!$A:$A,6)</f>
        <v>30</v>
      </c>
      <c r="H3" s="7">
        <f>SUMIFS('Google Analytics export'!$G:$G,'Google Analytics export'!$B:$B,Ordre!$A3,'Google Analytics export'!$A:$A,0)</f>
        <v>26</v>
      </c>
      <c r="J3" s="2">
        <v>0</v>
      </c>
      <c r="K3" s="7">
        <f>SUMIFS('Google Analytics export'!$G:$G,'Google Analytics export'!$B:$B,Ordre!$A3,'Google Analytics export'!$A:$A,1)</f>
        <v>22</v>
      </c>
      <c r="L3" s="7">
        <f>SUMIFS('Google Analytics export'!$G:$G,'Google Analytics export'!$B:$B,Ordre!$A3,'Google Analytics export'!$A:$A,2)</f>
        <v>36</v>
      </c>
      <c r="M3" s="7">
        <f>SUMIFS('Google Analytics export'!$G:$G,'Google Analytics export'!$B:$B,Ordre!$A3,'Google Analytics export'!$A:$A,3)</f>
        <v>17</v>
      </c>
      <c r="N3" s="7">
        <f>SUMIFS('Google Analytics export'!$G:$G,'Google Analytics export'!$B:$B,Ordre!$A3,'Google Analytics export'!$A:$A,4)</f>
        <v>26</v>
      </c>
      <c r="O3" s="7">
        <f>SUMIFS('Google Analytics export'!$G:$G,'Google Analytics export'!$B:$B,Ordre!$A3,'Google Analytics export'!$A:$A,5)</f>
        <v>23</v>
      </c>
      <c r="P3" s="7">
        <f>SUMIFS('Google Analytics export'!$G:$G,'Google Analytics export'!$B:$B,Ordre!$A3,'Google Analytics export'!$A:$A,6)</f>
        <v>30</v>
      </c>
      <c r="Q3" s="7">
        <f>SUMIFS('Google Analytics export'!$G:$G,'Google Analytics export'!$B:$B,Ordre!$A3,'Google Analytics export'!$A:$A,0)</f>
        <v>26</v>
      </c>
    </row>
    <row r="4" spans="1:17" x14ac:dyDescent="0.3">
      <c r="A4" s="2">
        <v>1</v>
      </c>
      <c r="B4" s="7">
        <f>SUMIFS('Google Analytics export'!$G:$G,'Google Analytics export'!$B:$B,Ordre!$A4,'Google Analytics export'!$A:$A,1)</f>
        <v>11</v>
      </c>
      <c r="C4" s="7">
        <f>SUMIFS('Google Analytics export'!$G:$G,'Google Analytics export'!$B:$B,Ordre!$A4,'Google Analytics export'!$A:$A,2)</f>
        <v>8</v>
      </c>
      <c r="D4" s="7">
        <f>SUMIFS('Google Analytics export'!$G:$G,'Google Analytics export'!$B:$B,Ordre!$A4,'Google Analytics export'!$A:$A,3)</f>
        <v>17</v>
      </c>
      <c r="E4" s="7">
        <f>SUMIFS('Google Analytics export'!$G:$G,'Google Analytics export'!$B:$B,Ordre!$A4,'Google Analytics export'!$A:$A,4)</f>
        <v>8</v>
      </c>
      <c r="F4" s="7">
        <f>SUMIFS('Google Analytics export'!$G:$G,'Google Analytics export'!$B:$B,Ordre!$A4,'Google Analytics export'!$A:$A,5)</f>
        <v>7</v>
      </c>
      <c r="G4" s="7">
        <f>SUMIFS('Google Analytics export'!$G:$G,'Google Analytics export'!$B:$B,Ordre!$A4,'Google Analytics export'!$A:$A,6)</f>
        <v>11</v>
      </c>
      <c r="H4" s="7">
        <f>SUMIFS('Google Analytics export'!$G:$G,'Google Analytics export'!$B:$B,Ordre!$A4,'Google Analytics export'!$A:$A,0)</f>
        <v>18</v>
      </c>
      <c r="J4" s="2">
        <v>1</v>
      </c>
      <c r="K4" s="7">
        <f>SUMIFS('Google Analytics export'!$G:$G,'Google Analytics export'!$B:$B,Ordre!$A4,'Google Analytics export'!$A:$A,1)</f>
        <v>11</v>
      </c>
      <c r="L4" s="7">
        <f>SUMIFS('Google Analytics export'!$G:$G,'Google Analytics export'!$B:$B,Ordre!$A4,'Google Analytics export'!$A:$A,2)</f>
        <v>8</v>
      </c>
      <c r="M4" s="7">
        <f>SUMIFS('Google Analytics export'!$G:$G,'Google Analytics export'!$B:$B,Ordre!$A4,'Google Analytics export'!$A:$A,3)</f>
        <v>17</v>
      </c>
      <c r="N4" s="7">
        <f>SUMIFS('Google Analytics export'!$G:$G,'Google Analytics export'!$B:$B,Ordre!$A4,'Google Analytics export'!$A:$A,4)</f>
        <v>8</v>
      </c>
      <c r="O4" s="7">
        <f>SUMIFS('Google Analytics export'!$G:$G,'Google Analytics export'!$B:$B,Ordre!$A4,'Google Analytics export'!$A:$A,5)</f>
        <v>7</v>
      </c>
      <c r="P4" s="7">
        <f>SUMIFS('Google Analytics export'!$G:$G,'Google Analytics export'!$B:$B,Ordre!$A4,'Google Analytics export'!$A:$A,6)</f>
        <v>11</v>
      </c>
      <c r="Q4" s="7">
        <f>SUMIFS('Google Analytics export'!$G:$G,'Google Analytics export'!$B:$B,Ordre!$A4,'Google Analytics export'!$A:$A,0)</f>
        <v>18</v>
      </c>
    </row>
    <row r="5" spans="1:17" x14ac:dyDescent="0.3">
      <c r="A5" s="2">
        <v>2</v>
      </c>
      <c r="B5" s="7">
        <f>SUMIFS('Google Analytics export'!$G:$G,'Google Analytics export'!$B:$B,Ordre!$A5,'Google Analytics export'!$A:$A,1)</f>
        <v>4</v>
      </c>
      <c r="C5" s="7">
        <f>SUMIFS('Google Analytics export'!$G:$G,'Google Analytics export'!$B:$B,Ordre!$A5,'Google Analytics export'!$A:$A,2)</f>
        <v>3</v>
      </c>
      <c r="D5" s="7">
        <f>SUMIFS('Google Analytics export'!$G:$G,'Google Analytics export'!$B:$B,Ordre!$A5,'Google Analytics export'!$A:$A,3)</f>
        <v>4</v>
      </c>
      <c r="E5" s="7">
        <f>SUMIFS('Google Analytics export'!$G:$G,'Google Analytics export'!$B:$B,Ordre!$A5,'Google Analytics export'!$A:$A,4)</f>
        <v>7</v>
      </c>
      <c r="F5" s="7">
        <f>SUMIFS('Google Analytics export'!$G:$G,'Google Analytics export'!$B:$B,Ordre!$A5,'Google Analytics export'!$A:$A,5)</f>
        <v>3</v>
      </c>
      <c r="G5" s="7">
        <f>SUMIFS('Google Analytics export'!$G:$G,'Google Analytics export'!$B:$B,Ordre!$A5,'Google Analytics export'!$A:$A,6)</f>
        <v>3</v>
      </c>
      <c r="H5" s="7">
        <f>SUMIFS('Google Analytics export'!$G:$G,'Google Analytics export'!$B:$B,Ordre!$A5,'Google Analytics export'!$A:$A,0)</f>
        <v>9</v>
      </c>
      <c r="J5" s="2">
        <v>2</v>
      </c>
      <c r="K5" s="7">
        <f>SUMIFS('Google Analytics export'!$G:$G,'Google Analytics export'!$B:$B,Ordre!$A5,'Google Analytics export'!$A:$A,1)</f>
        <v>4</v>
      </c>
      <c r="L5" s="7">
        <f>SUMIFS('Google Analytics export'!$G:$G,'Google Analytics export'!$B:$B,Ordre!$A5,'Google Analytics export'!$A:$A,2)</f>
        <v>3</v>
      </c>
      <c r="M5" s="7">
        <f>SUMIFS('Google Analytics export'!$G:$G,'Google Analytics export'!$B:$B,Ordre!$A5,'Google Analytics export'!$A:$A,3)</f>
        <v>4</v>
      </c>
      <c r="N5" s="7">
        <f>SUMIFS('Google Analytics export'!$G:$G,'Google Analytics export'!$B:$B,Ordre!$A5,'Google Analytics export'!$A:$A,4)</f>
        <v>7</v>
      </c>
      <c r="O5" s="7">
        <f>SUMIFS('Google Analytics export'!$G:$G,'Google Analytics export'!$B:$B,Ordre!$A5,'Google Analytics export'!$A:$A,5)</f>
        <v>3</v>
      </c>
      <c r="P5" s="7">
        <f>SUMIFS('Google Analytics export'!$G:$G,'Google Analytics export'!$B:$B,Ordre!$A5,'Google Analytics export'!$A:$A,6)</f>
        <v>3</v>
      </c>
      <c r="Q5" s="7">
        <f>SUMIFS('Google Analytics export'!$G:$G,'Google Analytics export'!$B:$B,Ordre!$A5,'Google Analytics export'!$A:$A,0)</f>
        <v>9</v>
      </c>
    </row>
    <row r="6" spans="1:17" x14ac:dyDescent="0.3">
      <c r="A6" s="2">
        <v>3</v>
      </c>
      <c r="B6" s="7">
        <f>SUMIFS('Google Analytics export'!$G:$G,'Google Analytics export'!$B:$B,Ordre!$A6,'Google Analytics export'!$A:$A,1)</f>
        <v>4</v>
      </c>
      <c r="C6" s="7">
        <f>SUMIFS('Google Analytics export'!$G:$G,'Google Analytics export'!$B:$B,Ordre!$A6,'Google Analytics export'!$A:$A,2)</f>
        <v>5</v>
      </c>
      <c r="D6" s="7">
        <f>SUMIFS('Google Analytics export'!$G:$G,'Google Analytics export'!$B:$B,Ordre!$A6,'Google Analytics export'!$A:$A,3)</f>
        <v>1</v>
      </c>
      <c r="E6" s="7">
        <f>SUMIFS('Google Analytics export'!$G:$G,'Google Analytics export'!$B:$B,Ordre!$A6,'Google Analytics export'!$A:$A,4)</f>
        <v>2</v>
      </c>
      <c r="F6" s="7">
        <f>SUMIFS('Google Analytics export'!$G:$G,'Google Analytics export'!$B:$B,Ordre!$A6,'Google Analytics export'!$A:$A,5)</f>
        <v>1</v>
      </c>
      <c r="G6" s="7">
        <f>SUMIFS('Google Analytics export'!$G:$G,'Google Analytics export'!$B:$B,Ordre!$A6,'Google Analytics export'!$A:$A,6)</f>
        <v>2</v>
      </c>
      <c r="H6" s="7">
        <f>SUMIFS('Google Analytics export'!$G:$G,'Google Analytics export'!$B:$B,Ordre!$A6,'Google Analytics export'!$A:$A,0)</f>
        <v>1</v>
      </c>
      <c r="J6" s="2">
        <v>3</v>
      </c>
      <c r="K6" s="7">
        <f>SUMIFS('Google Analytics export'!$G:$G,'Google Analytics export'!$B:$B,Ordre!$A6,'Google Analytics export'!$A:$A,1)</f>
        <v>4</v>
      </c>
      <c r="L6" s="7">
        <f>SUMIFS('Google Analytics export'!$G:$G,'Google Analytics export'!$B:$B,Ordre!$A6,'Google Analytics export'!$A:$A,2)</f>
        <v>5</v>
      </c>
      <c r="M6" s="7">
        <f>SUMIFS('Google Analytics export'!$G:$G,'Google Analytics export'!$B:$B,Ordre!$A6,'Google Analytics export'!$A:$A,3)</f>
        <v>1</v>
      </c>
      <c r="N6" s="7">
        <f>SUMIFS('Google Analytics export'!$G:$G,'Google Analytics export'!$B:$B,Ordre!$A6,'Google Analytics export'!$A:$A,4)</f>
        <v>2</v>
      </c>
      <c r="O6" s="7">
        <f>SUMIFS('Google Analytics export'!$G:$G,'Google Analytics export'!$B:$B,Ordre!$A6,'Google Analytics export'!$A:$A,5)</f>
        <v>1</v>
      </c>
      <c r="P6" s="7">
        <f>SUMIFS('Google Analytics export'!$G:$G,'Google Analytics export'!$B:$B,Ordre!$A6,'Google Analytics export'!$A:$A,6)</f>
        <v>2</v>
      </c>
      <c r="Q6" s="7">
        <f>SUMIFS('Google Analytics export'!$G:$G,'Google Analytics export'!$B:$B,Ordre!$A6,'Google Analytics export'!$A:$A,0)</f>
        <v>1</v>
      </c>
    </row>
    <row r="7" spans="1:17" x14ac:dyDescent="0.3">
      <c r="A7" s="2">
        <v>4</v>
      </c>
      <c r="B7" s="7">
        <f>SUMIFS('Google Analytics export'!$G:$G,'Google Analytics export'!$B:$B,Ordre!$A7,'Google Analytics export'!$A:$A,1)</f>
        <v>5</v>
      </c>
      <c r="C7" s="7">
        <f>SUMIFS('Google Analytics export'!$G:$G,'Google Analytics export'!$B:$B,Ordre!$A7,'Google Analytics export'!$A:$A,2)</f>
        <v>1</v>
      </c>
      <c r="D7" s="7">
        <f>SUMIFS('Google Analytics export'!$G:$G,'Google Analytics export'!$B:$B,Ordre!$A7,'Google Analytics export'!$A:$A,3)</f>
        <v>5</v>
      </c>
      <c r="E7" s="7">
        <f>SUMIFS('Google Analytics export'!$G:$G,'Google Analytics export'!$B:$B,Ordre!$A7,'Google Analytics export'!$A:$A,4)</f>
        <v>5</v>
      </c>
      <c r="F7" s="7">
        <f>SUMIFS('Google Analytics export'!$G:$G,'Google Analytics export'!$B:$B,Ordre!$A7,'Google Analytics export'!$A:$A,5)</f>
        <v>4</v>
      </c>
      <c r="G7" s="7">
        <f>SUMIFS('Google Analytics export'!$G:$G,'Google Analytics export'!$B:$B,Ordre!$A7,'Google Analytics export'!$A:$A,6)</f>
        <v>3</v>
      </c>
      <c r="H7" s="7">
        <f>SUMIFS('Google Analytics export'!$G:$G,'Google Analytics export'!$B:$B,Ordre!$A7,'Google Analytics export'!$A:$A,0)</f>
        <v>5</v>
      </c>
      <c r="J7" s="2">
        <v>4</v>
      </c>
      <c r="K7" s="7">
        <f>SUMIFS('Google Analytics export'!$G:$G,'Google Analytics export'!$B:$B,Ordre!$A7,'Google Analytics export'!$A:$A,1)</f>
        <v>5</v>
      </c>
      <c r="L7" s="7">
        <f>SUMIFS('Google Analytics export'!$G:$G,'Google Analytics export'!$B:$B,Ordre!$A7,'Google Analytics export'!$A:$A,2)</f>
        <v>1</v>
      </c>
      <c r="M7" s="7">
        <f>SUMIFS('Google Analytics export'!$G:$G,'Google Analytics export'!$B:$B,Ordre!$A7,'Google Analytics export'!$A:$A,3)</f>
        <v>5</v>
      </c>
      <c r="N7" s="7">
        <f>SUMIFS('Google Analytics export'!$G:$G,'Google Analytics export'!$B:$B,Ordre!$A7,'Google Analytics export'!$A:$A,4)</f>
        <v>5</v>
      </c>
      <c r="O7" s="7">
        <f>SUMIFS('Google Analytics export'!$G:$G,'Google Analytics export'!$B:$B,Ordre!$A7,'Google Analytics export'!$A:$A,5)</f>
        <v>4</v>
      </c>
      <c r="P7" s="7">
        <f>SUMIFS('Google Analytics export'!$G:$G,'Google Analytics export'!$B:$B,Ordre!$A7,'Google Analytics export'!$A:$A,6)</f>
        <v>3</v>
      </c>
      <c r="Q7" s="7">
        <f>SUMIFS('Google Analytics export'!$G:$G,'Google Analytics export'!$B:$B,Ordre!$A7,'Google Analytics export'!$A:$A,0)</f>
        <v>5</v>
      </c>
    </row>
    <row r="8" spans="1:17" x14ac:dyDescent="0.3">
      <c r="A8" s="2">
        <v>5</v>
      </c>
      <c r="B8" s="7">
        <f>SUMIFS('Google Analytics export'!$G:$G,'Google Analytics export'!$B:$B,Ordre!$A8,'Google Analytics export'!$A:$A,1)</f>
        <v>7</v>
      </c>
      <c r="C8" s="7">
        <f>SUMIFS('Google Analytics export'!$G:$G,'Google Analytics export'!$B:$B,Ordre!$A8,'Google Analytics export'!$A:$A,2)</f>
        <v>7</v>
      </c>
      <c r="D8" s="7">
        <f>SUMIFS('Google Analytics export'!$G:$G,'Google Analytics export'!$B:$B,Ordre!$A8,'Google Analytics export'!$A:$A,3)</f>
        <v>3</v>
      </c>
      <c r="E8" s="7">
        <f>SUMIFS('Google Analytics export'!$G:$G,'Google Analytics export'!$B:$B,Ordre!$A8,'Google Analytics export'!$A:$A,4)</f>
        <v>7</v>
      </c>
      <c r="F8" s="7">
        <f>SUMIFS('Google Analytics export'!$G:$G,'Google Analytics export'!$B:$B,Ordre!$A8,'Google Analytics export'!$A:$A,5)</f>
        <v>11</v>
      </c>
      <c r="G8" s="7">
        <f>SUMIFS('Google Analytics export'!$G:$G,'Google Analytics export'!$B:$B,Ordre!$A8,'Google Analytics export'!$A:$A,6)</f>
        <v>8</v>
      </c>
      <c r="H8" s="7">
        <f>SUMIFS('Google Analytics export'!$G:$G,'Google Analytics export'!$B:$B,Ordre!$A8,'Google Analytics export'!$A:$A,0)</f>
        <v>4</v>
      </c>
      <c r="J8" s="2">
        <v>5</v>
      </c>
      <c r="K8" s="7">
        <f>SUMIFS('Google Analytics export'!$G:$G,'Google Analytics export'!$B:$B,Ordre!$A8,'Google Analytics export'!$A:$A,1)</f>
        <v>7</v>
      </c>
      <c r="L8" s="7">
        <f>SUMIFS('Google Analytics export'!$G:$G,'Google Analytics export'!$B:$B,Ordre!$A8,'Google Analytics export'!$A:$A,2)</f>
        <v>7</v>
      </c>
      <c r="M8" s="7">
        <f>SUMIFS('Google Analytics export'!$G:$G,'Google Analytics export'!$B:$B,Ordre!$A8,'Google Analytics export'!$A:$A,3)</f>
        <v>3</v>
      </c>
      <c r="N8" s="7">
        <f>SUMIFS('Google Analytics export'!$G:$G,'Google Analytics export'!$B:$B,Ordre!$A8,'Google Analytics export'!$A:$A,4)</f>
        <v>7</v>
      </c>
      <c r="O8" s="7">
        <f>SUMIFS('Google Analytics export'!$G:$G,'Google Analytics export'!$B:$B,Ordre!$A8,'Google Analytics export'!$A:$A,5)</f>
        <v>11</v>
      </c>
      <c r="P8" s="7">
        <f>SUMIFS('Google Analytics export'!$G:$G,'Google Analytics export'!$B:$B,Ordre!$A8,'Google Analytics export'!$A:$A,6)</f>
        <v>8</v>
      </c>
      <c r="Q8" s="7">
        <f>SUMIFS('Google Analytics export'!$G:$G,'Google Analytics export'!$B:$B,Ordre!$A8,'Google Analytics export'!$A:$A,0)</f>
        <v>4</v>
      </c>
    </row>
    <row r="9" spans="1:17" x14ac:dyDescent="0.3">
      <c r="A9" s="2">
        <v>6</v>
      </c>
      <c r="B9" s="7">
        <f>SUMIFS('Google Analytics export'!$G:$G,'Google Analytics export'!$B:$B,Ordre!$A9,'Google Analytics export'!$A:$A,1)</f>
        <v>17</v>
      </c>
      <c r="C9" s="7">
        <f>SUMIFS('Google Analytics export'!$G:$G,'Google Analytics export'!$B:$B,Ordre!$A9,'Google Analytics export'!$A:$A,2)</f>
        <v>18</v>
      </c>
      <c r="D9" s="7">
        <f>SUMIFS('Google Analytics export'!$G:$G,'Google Analytics export'!$B:$B,Ordre!$A9,'Google Analytics export'!$A:$A,3)</f>
        <v>14</v>
      </c>
      <c r="E9" s="7">
        <f>SUMIFS('Google Analytics export'!$G:$G,'Google Analytics export'!$B:$B,Ordre!$A9,'Google Analytics export'!$A:$A,4)</f>
        <v>23</v>
      </c>
      <c r="F9" s="7">
        <f>SUMIFS('Google Analytics export'!$G:$G,'Google Analytics export'!$B:$B,Ordre!$A9,'Google Analytics export'!$A:$A,5)</f>
        <v>18</v>
      </c>
      <c r="G9" s="7">
        <f>SUMIFS('Google Analytics export'!$G:$G,'Google Analytics export'!$B:$B,Ordre!$A9,'Google Analytics export'!$A:$A,6)</f>
        <v>12</v>
      </c>
      <c r="H9" s="7">
        <f>SUMIFS('Google Analytics export'!$G:$G,'Google Analytics export'!$B:$B,Ordre!$A9,'Google Analytics export'!$A:$A,0)</f>
        <v>13</v>
      </c>
      <c r="J9" s="2">
        <v>6</v>
      </c>
      <c r="K9" s="7">
        <f>SUMIFS('Google Analytics export'!$G:$G,'Google Analytics export'!$B:$B,Ordre!$A9,'Google Analytics export'!$A:$A,1)</f>
        <v>17</v>
      </c>
      <c r="L9" s="7">
        <f>SUMIFS('Google Analytics export'!$G:$G,'Google Analytics export'!$B:$B,Ordre!$A9,'Google Analytics export'!$A:$A,2)</f>
        <v>18</v>
      </c>
      <c r="M9" s="7">
        <f>SUMIFS('Google Analytics export'!$G:$G,'Google Analytics export'!$B:$B,Ordre!$A9,'Google Analytics export'!$A:$A,3)</f>
        <v>14</v>
      </c>
      <c r="N9" s="7">
        <f>SUMIFS('Google Analytics export'!$G:$G,'Google Analytics export'!$B:$B,Ordre!$A9,'Google Analytics export'!$A:$A,4)</f>
        <v>23</v>
      </c>
      <c r="O9" s="7">
        <f>SUMIFS('Google Analytics export'!$G:$G,'Google Analytics export'!$B:$B,Ordre!$A9,'Google Analytics export'!$A:$A,5)</f>
        <v>18</v>
      </c>
      <c r="P9" s="7">
        <f>SUMIFS('Google Analytics export'!$G:$G,'Google Analytics export'!$B:$B,Ordre!$A9,'Google Analytics export'!$A:$A,6)</f>
        <v>12</v>
      </c>
      <c r="Q9" s="7">
        <f>SUMIFS('Google Analytics export'!$G:$G,'Google Analytics export'!$B:$B,Ordre!$A9,'Google Analytics export'!$A:$A,0)</f>
        <v>13</v>
      </c>
    </row>
    <row r="10" spans="1:17" x14ac:dyDescent="0.3">
      <c r="A10" s="2">
        <v>7</v>
      </c>
      <c r="B10" s="7">
        <f>SUMIFS('Google Analytics export'!$G:$G,'Google Analytics export'!$B:$B,Ordre!$A10,'Google Analytics export'!$A:$A,1)</f>
        <v>42</v>
      </c>
      <c r="C10" s="7">
        <f>SUMIFS('Google Analytics export'!$G:$G,'Google Analytics export'!$B:$B,Ordre!$A10,'Google Analytics export'!$A:$A,2)</f>
        <v>41</v>
      </c>
      <c r="D10" s="7">
        <f>SUMIFS('Google Analytics export'!$G:$G,'Google Analytics export'!$B:$B,Ordre!$A10,'Google Analytics export'!$A:$A,3)</f>
        <v>23</v>
      </c>
      <c r="E10" s="7">
        <f>SUMIFS('Google Analytics export'!$G:$G,'Google Analytics export'!$B:$B,Ordre!$A10,'Google Analytics export'!$A:$A,4)</f>
        <v>31</v>
      </c>
      <c r="F10" s="7">
        <f>SUMIFS('Google Analytics export'!$G:$G,'Google Analytics export'!$B:$B,Ordre!$A10,'Google Analytics export'!$A:$A,5)</f>
        <v>38</v>
      </c>
      <c r="G10" s="7">
        <f>SUMIFS('Google Analytics export'!$G:$G,'Google Analytics export'!$B:$B,Ordre!$A10,'Google Analytics export'!$A:$A,6)</f>
        <v>27</v>
      </c>
      <c r="H10" s="7">
        <f>SUMIFS('Google Analytics export'!$G:$G,'Google Analytics export'!$B:$B,Ordre!$A10,'Google Analytics export'!$A:$A,0)</f>
        <v>32</v>
      </c>
      <c r="J10" s="2">
        <v>7</v>
      </c>
      <c r="K10" s="7">
        <f>SUMIFS('Google Analytics export'!$G:$G,'Google Analytics export'!$B:$B,Ordre!$A10,'Google Analytics export'!$A:$A,1)</f>
        <v>42</v>
      </c>
      <c r="L10" s="7">
        <f>SUMIFS('Google Analytics export'!$G:$G,'Google Analytics export'!$B:$B,Ordre!$A10,'Google Analytics export'!$A:$A,2)</f>
        <v>41</v>
      </c>
      <c r="M10" s="7">
        <f>SUMIFS('Google Analytics export'!$G:$G,'Google Analytics export'!$B:$B,Ordre!$A10,'Google Analytics export'!$A:$A,3)</f>
        <v>23</v>
      </c>
      <c r="N10" s="7">
        <f>SUMIFS('Google Analytics export'!$G:$G,'Google Analytics export'!$B:$B,Ordre!$A10,'Google Analytics export'!$A:$A,4)</f>
        <v>31</v>
      </c>
      <c r="O10" s="7">
        <f>SUMIFS('Google Analytics export'!$G:$G,'Google Analytics export'!$B:$B,Ordre!$A10,'Google Analytics export'!$A:$A,5)</f>
        <v>38</v>
      </c>
      <c r="P10" s="7">
        <f>SUMIFS('Google Analytics export'!$G:$G,'Google Analytics export'!$B:$B,Ordre!$A10,'Google Analytics export'!$A:$A,6)</f>
        <v>27</v>
      </c>
      <c r="Q10" s="7">
        <f>SUMIFS('Google Analytics export'!$G:$G,'Google Analytics export'!$B:$B,Ordre!$A10,'Google Analytics export'!$A:$A,0)</f>
        <v>32</v>
      </c>
    </row>
    <row r="11" spans="1:17" x14ac:dyDescent="0.3">
      <c r="A11" s="2">
        <v>8</v>
      </c>
      <c r="B11" s="7">
        <f>SUMIFS('Google Analytics export'!$G:$G,'Google Analytics export'!$B:$B,Ordre!$A11,'Google Analytics export'!$A:$A,1)</f>
        <v>57</v>
      </c>
      <c r="C11" s="7">
        <f>SUMIFS('Google Analytics export'!$G:$G,'Google Analytics export'!$B:$B,Ordre!$A11,'Google Analytics export'!$A:$A,2)</f>
        <v>67</v>
      </c>
      <c r="D11" s="7">
        <f>SUMIFS('Google Analytics export'!$G:$G,'Google Analytics export'!$B:$B,Ordre!$A11,'Google Analytics export'!$A:$A,3)</f>
        <v>49</v>
      </c>
      <c r="E11" s="7">
        <f>SUMIFS('Google Analytics export'!$G:$G,'Google Analytics export'!$B:$B,Ordre!$A11,'Google Analytics export'!$A:$A,4)</f>
        <v>56</v>
      </c>
      <c r="F11" s="7">
        <f>SUMIFS('Google Analytics export'!$G:$G,'Google Analytics export'!$B:$B,Ordre!$A11,'Google Analytics export'!$A:$A,5)</f>
        <v>40</v>
      </c>
      <c r="G11" s="7">
        <f>SUMIFS('Google Analytics export'!$G:$G,'Google Analytics export'!$B:$B,Ordre!$A11,'Google Analytics export'!$A:$A,6)</f>
        <v>58</v>
      </c>
      <c r="H11" s="7">
        <f>SUMIFS('Google Analytics export'!$G:$G,'Google Analytics export'!$B:$B,Ordre!$A11,'Google Analytics export'!$A:$A,0)</f>
        <v>50</v>
      </c>
      <c r="J11" s="2">
        <v>8</v>
      </c>
      <c r="K11" s="7">
        <f>SUMIFS('Google Analytics export'!$G:$G,'Google Analytics export'!$B:$B,Ordre!$A11,'Google Analytics export'!$A:$A,1)</f>
        <v>57</v>
      </c>
      <c r="L11" s="7">
        <f>SUMIFS('Google Analytics export'!$G:$G,'Google Analytics export'!$B:$B,Ordre!$A11,'Google Analytics export'!$A:$A,2)</f>
        <v>67</v>
      </c>
      <c r="M11" s="7">
        <f>SUMIFS('Google Analytics export'!$G:$G,'Google Analytics export'!$B:$B,Ordre!$A11,'Google Analytics export'!$A:$A,3)</f>
        <v>49</v>
      </c>
      <c r="N11" s="7">
        <f>SUMIFS('Google Analytics export'!$G:$G,'Google Analytics export'!$B:$B,Ordre!$A11,'Google Analytics export'!$A:$A,4)</f>
        <v>56</v>
      </c>
      <c r="O11" s="7">
        <f>SUMIFS('Google Analytics export'!$G:$G,'Google Analytics export'!$B:$B,Ordre!$A11,'Google Analytics export'!$A:$A,5)</f>
        <v>40</v>
      </c>
      <c r="P11" s="7">
        <f>SUMIFS('Google Analytics export'!$G:$G,'Google Analytics export'!$B:$B,Ordre!$A11,'Google Analytics export'!$A:$A,6)</f>
        <v>58</v>
      </c>
      <c r="Q11" s="7">
        <f>SUMIFS('Google Analytics export'!$G:$G,'Google Analytics export'!$B:$B,Ordre!$A11,'Google Analytics export'!$A:$A,0)</f>
        <v>50</v>
      </c>
    </row>
    <row r="12" spans="1:17" x14ac:dyDescent="0.3">
      <c r="A12" s="2">
        <v>9</v>
      </c>
      <c r="B12" s="7">
        <f>SUMIFS('Google Analytics export'!$G:$G,'Google Analytics export'!$B:$B,Ordre!$A12,'Google Analytics export'!$A:$A,1)</f>
        <v>79</v>
      </c>
      <c r="C12" s="7">
        <f>SUMIFS('Google Analytics export'!$G:$G,'Google Analytics export'!$B:$B,Ordre!$A12,'Google Analytics export'!$A:$A,2)</f>
        <v>98</v>
      </c>
      <c r="D12" s="7">
        <f>SUMIFS('Google Analytics export'!$G:$G,'Google Analytics export'!$B:$B,Ordre!$A12,'Google Analytics export'!$A:$A,3)</f>
        <v>54</v>
      </c>
      <c r="E12" s="7">
        <f>SUMIFS('Google Analytics export'!$G:$G,'Google Analytics export'!$B:$B,Ordre!$A12,'Google Analytics export'!$A:$A,4)</f>
        <v>82</v>
      </c>
      <c r="F12" s="7">
        <f>SUMIFS('Google Analytics export'!$G:$G,'Google Analytics export'!$B:$B,Ordre!$A12,'Google Analytics export'!$A:$A,5)</f>
        <v>72</v>
      </c>
      <c r="G12" s="7">
        <f>SUMIFS('Google Analytics export'!$G:$G,'Google Analytics export'!$B:$B,Ordre!$A12,'Google Analytics export'!$A:$A,6)</f>
        <v>61</v>
      </c>
      <c r="H12" s="7">
        <f>SUMIFS('Google Analytics export'!$G:$G,'Google Analytics export'!$B:$B,Ordre!$A12,'Google Analytics export'!$A:$A,0)</f>
        <v>71</v>
      </c>
      <c r="J12" s="2">
        <v>9</v>
      </c>
      <c r="K12" s="7">
        <f>SUMIFS('Google Analytics export'!$G:$G,'Google Analytics export'!$B:$B,Ordre!$A12,'Google Analytics export'!$A:$A,1)</f>
        <v>79</v>
      </c>
      <c r="L12" s="7">
        <f>SUMIFS('Google Analytics export'!$G:$G,'Google Analytics export'!$B:$B,Ordre!$A12,'Google Analytics export'!$A:$A,2)</f>
        <v>98</v>
      </c>
      <c r="M12" s="7">
        <f>SUMIFS('Google Analytics export'!$G:$G,'Google Analytics export'!$B:$B,Ordre!$A12,'Google Analytics export'!$A:$A,3)</f>
        <v>54</v>
      </c>
      <c r="N12" s="7">
        <f>SUMIFS('Google Analytics export'!$G:$G,'Google Analytics export'!$B:$B,Ordre!$A12,'Google Analytics export'!$A:$A,4)</f>
        <v>82</v>
      </c>
      <c r="O12" s="7">
        <f>SUMIFS('Google Analytics export'!$G:$G,'Google Analytics export'!$B:$B,Ordre!$A12,'Google Analytics export'!$A:$A,5)</f>
        <v>72</v>
      </c>
      <c r="P12" s="7">
        <f>SUMIFS('Google Analytics export'!$G:$G,'Google Analytics export'!$B:$B,Ordre!$A12,'Google Analytics export'!$A:$A,6)</f>
        <v>61</v>
      </c>
      <c r="Q12" s="7">
        <f>SUMIFS('Google Analytics export'!$G:$G,'Google Analytics export'!$B:$B,Ordre!$A12,'Google Analytics export'!$A:$A,0)</f>
        <v>71</v>
      </c>
    </row>
    <row r="13" spans="1:17" x14ac:dyDescent="0.3">
      <c r="A13" s="2">
        <v>10</v>
      </c>
      <c r="B13" s="7">
        <f>SUMIFS('Google Analytics export'!$G:$G,'Google Analytics export'!$B:$B,Ordre!$A13,'Google Analytics export'!$A:$A,1)</f>
        <v>80</v>
      </c>
      <c r="C13" s="7">
        <f>SUMIFS('Google Analytics export'!$G:$G,'Google Analytics export'!$B:$B,Ordre!$A13,'Google Analytics export'!$A:$A,2)</f>
        <v>89</v>
      </c>
      <c r="D13" s="7">
        <f>SUMIFS('Google Analytics export'!$G:$G,'Google Analytics export'!$B:$B,Ordre!$A13,'Google Analytics export'!$A:$A,3)</f>
        <v>82</v>
      </c>
      <c r="E13" s="7">
        <f>SUMIFS('Google Analytics export'!$G:$G,'Google Analytics export'!$B:$B,Ordre!$A13,'Google Analytics export'!$A:$A,4)</f>
        <v>72</v>
      </c>
      <c r="F13" s="7">
        <f>SUMIFS('Google Analytics export'!$G:$G,'Google Analytics export'!$B:$B,Ordre!$A13,'Google Analytics export'!$A:$A,5)</f>
        <v>62</v>
      </c>
      <c r="G13" s="7">
        <f>SUMIFS('Google Analytics export'!$G:$G,'Google Analytics export'!$B:$B,Ordre!$A13,'Google Analytics export'!$A:$A,6)</f>
        <v>78</v>
      </c>
      <c r="H13" s="7">
        <f>SUMIFS('Google Analytics export'!$G:$G,'Google Analytics export'!$B:$B,Ordre!$A13,'Google Analytics export'!$A:$A,0)</f>
        <v>95</v>
      </c>
      <c r="J13" s="2">
        <v>10</v>
      </c>
      <c r="K13" s="7">
        <f>SUMIFS('Google Analytics export'!$G:$G,'Google Analytics export'!$B:$B,Ordre!$A13,'Google Analytics export'!$A:$A,1)</f>
        <v>80</v>
      </c>
      <c r="L13" s="7">
        <f>SUMIFS('Google Analytics export'!$G:$G,'Google Analytics export'!$B:$B,Ordre!$A13,'Google Analytics export'!$A:$A,2)</f>
        <v>89</v>
      </c>
      <c r="M13" s="7">
        <f>SUMIFS('Google Analytics export'!$G:$G,'Google Analytics export'!$B:$B,Ordre!$A13,'Google Analytics export'!$A:$A,3)</f>
        <v>82</v>
      </c>
      <c r="N13" s="7">
        <f>SUMIFS('Google Analytics export'!$G:$G,'Google Analytics export'!$B:$B,Ordre!$A13,'Google Analytics export'!$A:$A,4)</f>
        <v>72</v>
      </c>
      <c r="O13" s="7">
        <f>SUMIFS('Google Analytics export'!$G:$G,'Google Analytics export'!$B:$B,Ordre!$A13,'Google Analytics export'!$A:$A,5)</f>
        <v>62</v>
      </c>
      <c r="P13" s="7">
        <f>SUMIFS('Google Analytics export'!$G:$G,'Google Analytics export'!$B:$B,Ordre!$A13,'Google Analytics export'!$A:$A,6)</f>
        <v>78</v>
      </c>
      <c r="Q13" s="7">
        <f>SUMIFS('Google Analytics export'!$G:$G,'Google Analytics export'!$B:$B,Ordre!$A13,'Google Analytics export'!$A:$A,0)</f>
        <v>95</v>
      </c>
    </row>
    <row r="14" spans="1:17" x14ac:dyDescent="0.3">
      <c r="A14" s="2">
        <v>11</v>
      </c>
      <c r="B14" s="7">
        <f>SUMIFS('Google Analytics export'!$G:$G,'Google Analytics export'!$B:$B,Ordre!$A14,'Google Analytics export'!$A:$A,1)</f>
        <v>95</v>
      </c>
      <c r="C14" s="7">
        <f>SUMIFS('Google Analytics export'!$G:$G,'Google Analytics export'!$B:$B,Ordre!$A14,'Google Analytics export'!$A:$A,2)</f>
        <v>94</v>
      </c>
      <c r="D14" s="7">
        <f>SUMIFS('Google Analytics export'!$G:$G,'Google Analytics export'!$B:$B,Ordre!$A14,'Google Analytics export'!$A:$A,3)</f>
        <v>73</v>
      </c>
      <c r="E14" s="7">
        <f>SUMIFS('Google Analytics export'!$G:$G,'Google Analytics export'!$B:$B,Ordre!$A14,'Google Analytics export'!$A:$A,4)</f>
        <v>68</v>
      </c>
      <c r="F14" s="7">
        <f>SUMIFS('Google Analytics export'!$G:$G,'Google Analytics export'!$B:$B,Ordre!$A14,'Google Analytics export'!$A:$A,5)</f>
        <v>61</v>
      </c>
      <c r="G14" s="7">
        <f>SUMIFS('Google Analytics export'!$G:$G,'Google Analytics export'!$B:$B,Ordre!$A14,'Google Analytics export'!$A:$A,6)</f>
        <v>80</v>
      </c>
      <c r="H14" s="7">
        <f>SUMIFS('Google Analytics export'!$G:$G,'Google Analytics export'!$B:$B,Ordre!$A14,'Google Analytics export'!$A:$A,0)</f>
        <v>70</v>
      </c>
      <c r="J14" s="2">
        <v>11</v>
      </c>
      <c r="K14" s="7">
        <f>SUMIFS('Google Analytics export'!$G:$G,'Google Analytics export'!$B:$B,Ordre!$A14,'Google Analytics export'!$A:$A,1)</f>
        <v>95</v>
      </c>
      <c r="L14" s="7">
        <f>SUMIFS('Google Analytics export'!$G:$G,'Google Analytics export'!$B:$B,Ordre!$A14,'Google Analytics export'!$A:$A,2)</f>
        <v>94</v>
      </c>
      <c r="M14" s="7">
        <f>SUMIFS('Google Analytics export'!$G:$G,'Google Analytics export'!$B:$B,Ordre!$A14,'Google Analytics export'!$A:$A,3)</f>
        <v>73</v>
      </c>
      <c r="N14" s="7">
        <f>SUMIFS('Google Analytics export'!$G:$G,'Google Analytics export'!$B:$B,Ordre!$A14,'Google Analytics export'!$A:$A,4)</f>
        <v>68</v>
      </c>
      <c r="O14" s="7">
        <f>SUMIFS('Google Analytics export'!$G:$G,'Google Analytics export'!$B:$B,Ordre!$A14,'Google Analytics export'!$A:$A,5)</f>
        <v>61</v>
      </c>
      <c r="P14" s="7">
        <f>SUMIFS('Google Analytics export'!$G:$G,'Google Analytics export'!$B:$B,Ordre!$A14,'Google Analytics export'!$A:$A,6)</f>
        <v>80</v>
      </c>
      <c r="Q14" s="7">
        <f>SUMIFS('Google Analytics export'!$G:$G,'Google Analytics export'!$B:$B,Ordre!$A14,'Google Analytics export'!$A:$A,0)</f>
        <v>70</v>
      </c>
    </row>
    <row r="15" spans="1:17" x14ac:dyDescent="0.3">
      <c r="A15" s="2">
        <v>12</v>
      </c>
      <c r="B15" s="7">
        <f>SUMIFS('Google Analytics export'!$G:$G,'Google Analytics export'!$B:$B,Ordre!$A15,'Google Analytics export'!$A:$A,1)</f>
        <v>82</v>
      </c>
      <c r="C15" s="7">
        <f>SUMIFS('Google Analytics export'!$G:$G,'Google Analytics export'!$B:$B,Ordre!$A15,'Google Analytics export'!$A:$A,2)</f>
        <v>85</v>
      </c>
      <c r="D15" s="7">
        <f>SUMIFS('Google Analytics export'!$G:$G,'Google Analytics export'!$B:$B,Ordre!$A15,'Google Analytics export'!$A:$A,3)</f>
        <v>74</v>
      </c>
      <c r="E15" s="7">
        <f>SUMIFS('Google Analytics export'!$G:$G,'Google Analytics export'!$B:$B,Ordre!$A15,'Google Analytics export'!$A:$A,4)</f>
        <v>72</v>
      </c>
      <c r="F15" s="7">
        <f>SUMIFS('Google Analytics export'!$G:$G,'Google Analytics export'!$B:$B,Ordre!$A15,'Google Analytics export'!$A:$A,5)</f>
        <v>71</v>
      </c>
      <c r="G15" s="7">
        <f>SUMIFS('Google Analytics export'!$G:$G,'Google Analytics export'!$B:$B,Ordre!$A15,'Google Analytics export'!$A:$A,6)</f>
        <v>69</v>
      </c>
      <c r="H15" s="7">
        <f>SUMIFS('Google Analytics export'!$G:$G,'Google Analytics export'!$B:$B,Ordre!$A15,'Google Analytics export'!$A:$A,0)</f>
        <v>65</v>
      </c>
      <c r="J15" s="2">
        <v>12</v>
      </c>
      <c r="K15" s="7">
        <f>SUMIFS('Google Analytics export'!$G:$G,'Google Analytics export'!$B:$B,Ordre!$A15,'Google Analytics export'!$A:$A,1)</f>
        <v>82</v>
      </c>
      <c r="L15" s="7">
        <f>SUMIFS('Google Analytics export'!$G:$G,'Google Analytics export'!$B:$B,Ordre!$A15,'Google Analytics export'!$A:$A,2)</f>
        <v>85</v>
      </c>
      <c r="M15" s="7">
        <f>SUMIFS('Google Analytics export'!$G:$G,'Google Analytics export'!$B:$B,Ordre!$A15,'Google Analytics export'!$A:$A,3)</f>
        <v>74</v>
      </c>
      <c r="N15" s="7">
        <f>SUMIFS('Google Analytics export'!$G:$G,'Google Analytics export'!$B:$B,Ordre!$A15,'Google Analytics export'!$A:$A,4)</f>
        <v>72</v>
      </c>
      <c r="O15" s="7">
        <f>SUMIFS('Google Analytics export'!$G:$G,'Google Analytics export'!$B:$B,Ordre!$A15,'Google Analytics export'!$A:$A,5)</f>
        <v>71</v>
      </c>
      <c r="P15" s="7">
        <f>SUMIFS('Google Analytics export'!$G:$G,'Google Analytics export'!$B:$B,Ordre!$A15,'Google Analytics export'!$A:$A,6)</f>
        <v>69</v>
      </c>
      <c r="Q15" s="7">
        <f>SUMIFS('Google Analytics export'!$G:$G,'Google Analytics export'!$B:$B,Ordre!$A15,'Google Analytics export'!$A:$A,0)</f>
        <v>65</v>
      </c>
    </row>
    <row r="16" spans="1:17" x14ac:dyDescent="0.3">
      <c r="A16" s="2">
        <v>13</v>
      </c>
      <c r="B16" s="7">
        <f>SUMIFS('Google Analytics export'!$G:$G,'Google Analytics export'!$B:$B,Ordre!$A16,'Google Analytics export'!$A:$A,1)</f>
        <v>94</v>
      </c>
      <c r="C16" s="7">
        <f>SUMIFS('Google Analytics export'!$G:$G,'Google Analytics export'!$B:$B,Ordre!$A16,'Google Analytics export'!$A:$A,2)</f>
        <v>87</v>
      </c>
      <c r="D16" s="7">
        <f>SUMIFS('Google Analytics export'!$G:$G,'Google Analytics export'!$B:$B,Ordre!$A16,'Google Analytics export'!$A:$A,3)</f>
        <v>70</v>
      </c>
      <c r="E16" s="7">
        <f>SUMIFS('Google Analytics export'!$G:$G,'Google Analytics export'!$B:$B,Ordre!$A16,'Google Analytics export'!$A:$A,4)</f>
        <v>75</v>
      </c>
      <c r="F16" s="7">
        <f>SUMIFS('Google Analytics export'!$G:$G,'Google Analytics export'!$B:$B,Ordre!$A16,'Google Analytics export'!$A:$A,5)</f>
        <v>65</v>
      </c>
      <c r="G16" s="7">
        <f>SUMIFS('Google Analytics export'!$G:$G,'Google Analytics export'!$B:$B,Ordre!$A16,'Google Analytics export'!$A:$A,6)</f>
        <v>77</v>
      </c>
      <c r="H16" s="7">
        <f>SUMIFS('Google Analytics export'!$G:$G,'Google Analytics export'!$B:$B,Ordre!$A16,'Google Analytics export'!$A:$A,0)</f>
        <v>64</v>
      </c>
      <c r="J16" s="2">
        <v>13</v>
      </c>
      <c r="K16" s="7">
        <f>SUMIFS('Google Analytics export'!$G:$G,'Google Analytics export'!$B:$B,Ordre!$A16,'Google Analytics export'!$A:$A,1)</f>
        <v>94</v>
      </c>
      <c r="L16" s="7">
        <f>SUMIFS('Google Analytics export'!$G:$G,'Google Analytics export'!$B:$B,Ordre!$A16,'Google Analytics export'!$A:$A,2)</f>
        <v>87</v>
      </c>
      <c r="M16" s="7">
        <f>SUMIFS('Google Analytics export'!$G:$G,'Google Analytics export'!$B:$B,Ordre!$A16,'Google Analytics export'!$A:$A,3)</f>
        <v>70</v>
      </c>
      <c r="N16" s="7">
        <f>SUMIFS('Google Analytics export'!$G:$G,'Google Analytics export'!$B:$B,Ordre!$A16,'Google Analytics export'!$A:$A,4)</f>
        <v>75</v>
      </c>
      <c r="O16" s="7">
        <f>SUMIFS('Google Analytics export'!$G:$G,'Google Analytics export'!$B:$B,Ordre!$A16,'Google Analytics export'!$A:$A,5)</f>
        <v>65</v>
      </c>
      <c r="P16" s="7">
        <f>SUMIFS('Google Analytics export'!$G:$G,'Google Analytics export'!$B:$B,Ordre!$A16,'Google Analytics export'!$A:$A,6)</f>
        <v>77</v>
      </c>
      <c r="Q16" s="7">
        <f>SUMIFS('Google Analytics export'!$G:$G,'Google Analytics export'!$B:$B,Ordre!$A16,'Google Analytics export'!$A:$A,0)</f>
        <v>64</v>
      </c>
    </row>
    <row r="17" spans="1:17" x14ac:dyDescent="0.3">
      <c r="A17" s="2">
        <v>14</v>
      </c>
      <c r="B17" s="7">
        <f>SUMIFS('Google Analytics export'!$G:$G,'Google Analytics export'!$B:$B,Ordre!$A17,'Google Analytics export'!$A:$A,1)</f>
        <v>118</v>
      </c>
      <c r="C17" s="7">
        <f>SUMIFS('Google Analytics export'!$G:$G,'Google Analytics export'!$B:$B,Ordre!$A17,'Google Analytics export'!$A:$A,2)</f>
        <v>89</v>
      </c>
      <c r="D17" s="7">
        <f>SUMIFS('Google Analytics export'!$G:$G,'Google Analytics export'!$B:$B,Ordre!$A17,'Google Analytics export'!$A:$A,3)</f>
        <v>74</v>
      </c>
      <c r="E17" s="7">
        <f>SUMIFS('Google Analytics export'!$G:$G,'Google Analytics export'!$B:$B,Ordre!$A17,'Google Analytics export'!$A:$A,4)</f>
        <v>84</v>
      </c>
      <c r="F17" s="7">
        <f>SUMIFS('Google Analytics export'!$G:$G,'Google Analytics export'!$B:$B,Ordre!$A17,'Google Analytics export'!$A:$A,5)</f>
        <v>78</v>
      </c>
      <c r="G17" s="7">
        <f>SUMIFS('Google Analytics export'!$G:$G,'Google Analytics export'!$B:$B,Ordre!$A17,'Google Analytics export'!$A:$A,6)</f>
        <v>79</v>
      </c>
      <c r="H17" s="7">
        <f>SUMIFS('Google Analytics export'!$G:$G,'Google Analytics export'!$B:$B,Ordre!$A17,'Google Analytics export'!$A:$A,0)</f>
        <v>104</v>
      </c>
      <c r="J17" s="2">
        <v>14</v>
      </c>
      <c r="K17" s="7">
        <f>SUMIFS('Google Analytics export'!$G:$G,'Google Analytics export'!$B:$B,Ordre!$A17,'Google Analytics export'!$A:$A,1)</f>
        <v>118</v>
      </c>
      <c r="L17" s="7">
        <f>SUMIFS('Google Analytics export'!$G:$G,'Google Analytics export'!$B:$B,Ordre!$A17,'Google Analytics export'!$A:$A,2)</f>
        <v>89</v>
      </c>
      <c r="M17" s="7">
        <f>SUMIFS('Google Analytics export'!$G:$G,'Google Analytics export'!$B:$B,Ordre!$A17,'Google Analytics export'!$A:$A,3)</f>
        <v>74</v>
      </c>
      <c r="N17" s="7">
        <f>SUMIFS('Google Analytics export'!$G:$G,'Google Analytics export'!$B:$B,Ordre!$A17,'Google Analytics export'!$A:$A,4)</f>
        <v>84</v>
      </c>
      <c r="O17" s="7">
        <f>SUMIFS('Google Analytics export'!$G:$G,'Google Analytics export'!$B:$B,Ordre!$A17,'Google Analytics export'!$A:$A,5)</f>
        <v>78</v>
      </c>
      <c r="P17" s="7">
        <f>SUMIFS('Google Analytics export'!$G:$G,'Google Analytics export'!$B:$B,Ordre!$A17,'Google Analytics export'!$A:$A,6)</f>
        <v>79</v>
      </c>
      <c r="Q17" s="7">
        <f>SUMIFS('Google Analytics export'!$G:$G,'Google Analytics export'!$B:$B,Ordre!$A17,'Google Analytics export'!$A:$A,0)</f>
        <v>104</v>
      </c>
    </row>
    <row r="18" spans="1:17" x14ac:dyDescent="0.3">
      <c r="A18" s="2">
        <v>15</v>
      </c>
      <c r="B18" s="7">
        <f>SUMIFS('Google Analytics export'!$G:$G,'Google Analytics export'!$B:$B,Ordre!$A18,'Google Analytics export'!$A:$A,1)</f>
        <v>127</v>
      </c>
      <c r="C18" s="7">
        <f>SUMIFS('Google Analytics export'!$G:$G,'Google Analytics export'!$B:$B,Ordre!$A18,'Google Analytics export'!$A:$A,2)</f>
        <v>85</v>
      </c>
      <c r="D18" s="7">
        <f>SUMIFS('Google Analytics export'!$G:$G,'Google Analytics export'!$B:$B,Ordre!$A18,'Google Analytics export'!$A:$A,3)</f>
        <v>80</v>
      </c>
      <c r="E18" s="7">
        <f>SUMIFS('Google Analytics export'!$G:$G,'Google Analytics export'!$B:$B,Ordre!$A18,'Google Analytics export'!$A:$A,4)</f>
        <v>65</v>
      </c>
      <c r="F18" s="7">
        <f>SUMIFS('Google Analytics export'!$G:$G,'Google Analytics export'!$B:$B,Ordre!$A18,'Google Analytics export'!$A:$A,5)</f>
        <v>53</v>
      </c>
      <c r="G18" s="7">
        <f>SUMIFS('Google Analytics export'!$G:$G,'Google Analytics export'!$B:$B,Ordre!$A18,'Google Analytics export'!$A:$A,6)</f>
        <v>77</v>
      </c>
      <c r="H18" s="7">
        <f>SUMIFS('Google Analytics export'!$G:$G,'Google Analytics export'!$B:$B,Ordre!$A18,'Google Analytics export'!$A:$A,0)</f>
        <v>101</v>
      </c>
      <c r="J18" s="2">
        <v>15</v>
      </c>
      <c r="K18" s="7">
        <f>SUMIFS('Google Analytics export'!$G:$G,'Google Analytics export'!$B:$B,Ordre!$A18,'Google Analytics export'!$A:$A,1)</f>
        <v>127</v>
      </c>
      <c r="L18" s="7">
        <f>SUMIFS('Google Analytics export'!$G:$G,'Google Analytics export'!$B:$B,Ordre!$A18,'Google Analytics export'!$A:$A,2)</f>
        <v>85</v>
      </c>
      <c r="M18" s="7">
        <f>SUMIFS('Google Analytics export'!$G:$G,'Google Analytics export'!$B:$B,Ordre!$A18,'Google Analytics export'!$A:$A,3)</f>
        <v>80</v>
      </c>
      <c r="N18" s="7">
        <f>SUMIFS('Google Analytics export'!$G:$G,'Google Analytics export'!$B:$B,Ordre!$A18,'Google Analytics export'!$A:$A,4)</f>
        <v>65</v>
      </c>
      <c r="O18" s="7">
        <f>SUMIFS('Google Analytics export'!$G:$G,'Google Analytics export'!$B:$B,Ordre!$A18,'Google Analytics export'!$A:$A,5)</f>
        <v>53</v>
      </c>
      <c r="P18" s="7">
        <f>SUMIFS('Google Analytics export'!$G:$G,'Google Analytics export'!$B:$B,Ordre!$A18,'Google Analytics export'!$A:$A,6)</f>
        <v>77</v>
      </c>
      <c r="Q18" s="7">
        <f>SUMIFS('Google Analytics export'!$G:$G,'Google Analytics export'!$B:$B,Ordre!$A18,'Google Analytics export'!$A:$A,0)</f>
        <v>101</v>
      </c>
    </row>
    <row r="19" spans="1:17" x14ac:dyDescent="0.3">
      <c r="A19" s="2">
        <v>16</v>
      </c>
      <c r="B19" s="7">
        <f>SUMIFS('Google Analytics export'!$G:$G,'Google Analytics export'!$B:$B,Ordre!$A19,'Google Analytics export'!$A:$A,1)</f>
        <v>97</v>
      </c>
      <c r="C19" s="7">
        <f>SUMIFS('Google Analytics export'!$G:$G,'Google Analytics export'!$B:$B,Ordre!$A19,'Google Analytics export'!$A:$A,2)</f>
        <v>93</v>
      </c>
      <c r="D19" s="7">
        <f>SUMIFS('Google Analytics export'!$G:$G,'Google Analytics export'!$B:$B,Ordre!$A19,'Google Analytics export'!$A:$A,3)</f>
        <v>58</v>
      </c>
      <c r="E19" s="7">
        <f>SUMIFS('Google Analytics export'!$G:$G,'Google Analytics export'!$B:$B,Ordre!$A19,'Google Analytics export'!$A:$A,4)</f>
        <v>72</v>
      </c>
      <c r="F19" s="7">
        <f>SUMIFS('Google Analytics export'!$G:$G,'Google Analytics export'!$B:$B,Ordre!$A19,'Google Analytics export'!$A:$A,5)</f>
        <v>54</v>
      </c>
      <c r="G19" s="7">
        <f>SUMIFS('Google Analytics export'!$G:$G,'Google Analytics export'!$B:$B,Ordre!$A19,'Google Analytics export'!$A:$A,6)</f>
        <v>79</v>
      </c>
      <c r="H19" s="7">
        <f>SUMIFS('Google Analytics export'!$G:$G,'Google Analytics export'!$B:$B,Ordre!$A19,'Google Analytics export'!$A:$A,0)</f>
        <v>100</v>
      </c>
      <c r="J19" s="2">
        <v>16</v>
      </c>
      <c r="K19" s="7">
        <f>SUMIFS('Google Analytics export'!$G:$G,'Google Analytics export'!$B:$B,Ordre!$A19,'Google Analytics export'!$A:$A,1)</f>
        <v>97</v>
      </c>
      <c r="L19" s="7">
        <f>SUMIFS('Google Analytics export'!$G:$G,'Google Analytics export'!$B:$B,Ordre!$A19,'Google Analytics export'!$A:$A,2)</f>
        <v>93</v>
      </c>
      <c r="M19" s="7">
        <f>SUMIFS('Google Analytics export'!$G:$G,'Google Analytics export'!$B:$B,Ordre!$A19,'Google Analytics export'!$A:$A,3)</f>
        <v>58</v>
      </c>
      <c r="N19" s="7">
        <f>SUMIFS('Google Analytics export'!$G:$G,'Google Analytics export'!$B:$B,Ordre!$A19,'Google Analytics export'!$A:$A,4)</f>
        <v>72</v>
      </c>
      <c r="O19" s="7">
        <f>SUMIFS('Google Analytics export'!$G:$G,'Google Analytics export'!$B:$B,Ordre!$A19,'Google Analytics export'!$A:$A,5)</f>
        <v>54</v>
      </c>
      <c r="P19" s="7">
        <f>SUMIFS('Google Analytics export'!$G:$G,'Google Analytics export'!$B:$B,Ordre!$A19,'Google Analytics export'!$A:$A,6)</f>
        <v>79</v>
      </c>
      <c r="Q19" s="7">
        <f>SUMIFS('Google Analytics export'!$G:$G,'Google Analytics export'!$B:$B,Ordre!$A19,'Google Analytics export'!$A:$A,0)</f>
        <v>100</v>
      </c>
    </row>
    <row r="20" spans="1:17" x14ac:dyDescent="0.3">
      <c r="A20" s="2">
        <v>17</v>
      </c>
      <c r="B20" s="7">
        <f>SUMIFS('Google Analytics export'!$G:$G,'Google Analytics export'!$B:$B,Ordre!$A20,'Google Analytics export'!$A:$A,1)</f>
        <v>95</v>
      </c>
      <c r="C20" s="7">
        <f>SUMIFS('Google Analytics export'!$G:$G,'Google Analytics export'!$B:$B,Ordre!$A20,'Google Analytics export'!$A:$A,2)</f>
        <v>77</v>
      </c>
      <c r="D20" s="7">
        <f>SUMIFS('Google Analytics export'!$G:$G,'Google Analytics export'!$B:$B,Ordre!$A20,'Google Analytics export'!$A:$A,3)</f>
        <v>78</v>
      </c>
      <c r="E20" s="7">
        <f>SUMIFS('Google Analytics export'!$G:$G,'Google Analytics export'!$B:$B,Ordre!$A20,'Google Analytics export'!$A:$A,4)</f>
        <v>61</v>
      </c>
      <c r="F20" s="7">
        <f>SUMIFS('Google Analytics export'!$G:$G,'Google Analytics export'!$B:$B,Ordre!$A20,'Google Analytics export'!$A:$A,5)</f>
        <v>54</v>
      </c>
      <c r="G20" s="7">
        <f>SUMIFS('Google Analytics export'!$G:$G,'Google Analytics export'!$B:$B,Ordre!$A20,'Google Analytics export'!$A:$A,6)</f>
        <v>61</v>
      </c>
      <c r="H20" s="7">
        <f>SUMIFS('Google Analytics export'!$G:$G,'Google Analytics export'!$B:$B,Ordre!$A20,'Google Analytics export'!$A:$A,0)</f>
        <v>106</v>
      </c>
      <c r="J20" s="2">
        <v>17</v>
      </c>
      <c r="K20" s="7">
        <f>SUMIFS('Google Analytics export'!$G:$G,'Google Analytics export'!$B:$B,Ordre!$A20,'Google Analytics export'!$A:$A,1)</f>
        <v>95</v>
      </c>
      <c r="L20" s="7">
        <f>SUMIFS('Google Analytics export'!$G:$G,'Google Analytics export'!$B:$B,Ordre!$A20,'Google Analytics export'!$A:$A,2)</f>
        <v>77</v>
      </c>
      <c r="M20" s="7">
        <f>SUMIFS('Google Analytics export'!$G:$G,'Google Analytics export'!$B:$B,Ordre!$A20,'Google Analytics export'!$A:$A,3)</f>
        <v>78</v>
      </c>
      <c r="N20" s="7">
        <f>SUMIFS('Google Analytics export'!$G:$G,'Google Analytics export'!$B:$B,Ordre!$A20,'Google Analytics export'!$A:$A,4)</f>
        <v>61</v>
      </c>
      <c r="O20" s="7">
        <f>SUMIFS('Google Analytics export'!$G:$G,'Google Analytics export'!$B:$B,Ordre!$A20,'Google Analytics export'!$A:$A,5)</f>
        <v>54</v>
      </c>
      <c r="P20" s="7">
        <f>SUMIFS('Google Analytics export'!$G:$G,'Google Analytics export'!$B:$B,Ordre!$A20,'Google Analytics export'!$A:$A,6)</f>
        <v>61</v>
      </c>
      <c r="Q20" s="7">
        <f>SUMIFS('Google Analytics export'!$G:$G,'Google Analytics export'!$B:$B,Ordre!$A20,'Google Analytics export'!$A:$A,0)</f>
        <v>106</v>
      </c>
    </row>
    <row r="21" spans="1:17" x14ac:dyDescent="0.3">
      <c r="A21" s="2">
        <v>18</v>
      </c>
      <c r="B21" s="7">
        <f>SUMIFS('Google Analytics export'!$G:$G,'Google Analytics export'!$B:$B,Ordre!$A21,'Google Analytics export'!$A:$A,1)</f>
        <v>106</v>
      </c>
      <c r="C21" s="7">
        <f>SUMIFS('Google Analytics export'!$G:$G,'Google Analytics export'!$B:$B,Ordre!$A21,'Google Analytics export'!$A:$A,2)</f>
        <v>85</v>
      </c>
      <c r="D21" s="7">
        <f>SUMIFS('Google Analytics export'!$G:$G,'Google Analytics export'!$B:$B,Ordre!$A21,'Google Analytics export'!$A:$A,3)</f>
        <v>67</v>
      </c>
      <c r="E21" s="7">
        <f>SUMIFS('Google Analytics export'!$G:$G,'Google Analytics export'!$B:$B,Ordre!$A21,'Google Analytics export'!$A:$A,4)</f>
        <v>61</v>
      </c>
      <c r="F21" s="7">
        <f>SUMIFS('Google Analytics export'!$G:$G,'Google Analytics export'!$B:$B,Ordre!$A21,'Google Analytics export'!$A:$A,5)</f>
        <v>48</v>
      </c>
      <c r="G21" s="7">
        <f>SUMIFS('Google Analytics export'!$G:$G,'Google Analytics export'!$B:$B,Ordre!$A21,'Google Analytics export'!$A:$A,6)</f>
        <v>68</v>
      </c>
      <c r="H21" s="7">
        <f>SUMIFS('Google Analytics export'!$G:$G,'Google Analytics export'!$B:$B,Ordre!$A21,'Google Analytics export'!$A:$A,0)</f>
        <v>94</v>
      </c>
      <c r="J21" s="2">
        <v>18</v>
      </c>
      <c r="K21" s="7">
        <f>SUMIFS('Google Analytics export'!$G:$G,'Google Analytics export'!$B:$B,Ordre!$A21,'Google Analytics export'!$A:$A,1)</f>
        <v>106</v>
      </c>
      <c r="L21" s="7">
        <f>SUMIFS('Google Analytics export'!$G:$G,'Google Analytics export'!$B:$B,Ordre!$A21,'Google Analytics export'!$A:$A,2)</f>
        <v>85</v>
      </c>
      <c r="M21" s="7">
        <f>SUMIFS('Google Analytics export'!$G:$G,'Google Analytics export'!$B:$B,Ordre!$A21,'Google Analytics export'!$A:$A,3)</f>
        <v>67</v>
      </c>
      <c r="N21" s="7">
        <f>SUMIFS('Google Analytics export'!$G:$G,'Google Analytics export'!$B:$B,Ordre!$A21,'Google Analytics export'!$A:$A,4)</f>
        <v>61</v>
      </c>
      <c r="O21" s="7">
        <f>SUMIFS('Google Analytics export'!$G:$G,'Google Analytics export'!$B:$B,Ordre!$A21,'Google Analytics export'!$A:$A,5)</f>
        <v>48</v>
      </c>
      <c r="P21" s="7">
        <f>SUMIFS('Google Analytics export'!$G:$G,'Google Analytics export'!$B:$B,Ordre!$A21,'Google Analytics export'!$A:$A,6)</f>
        <v>68</v>
      </c>
      <c r="Q21" s="7">
        <f>SUMIFS('Google Analytics export'!$G:$G,'Google Analytics export'!$B:$B,Ordre!$A21,'Google Analytics export'!$A:$A,0)</f>
        <v>94</v>
      </c>
    </row>
    <row r="22" spans="1:17" x14ac:dyDescent="0.3">
      <c r="A22" s="2">
        <v>19</v>
      </c>
      <c r="B22" s="7">
        <f>SUMIFS('Google Analytics export'!$G:$G,'Google Analytics export'!$B:$B,Ordre!$A22,'Google Analytics export'!$A:$A,1)</f>
        <v>121</v>
      </c>
      <c r="C22" s="7">
        <f>SUMIFS('Google Analytics export'!$G:$G,'Google Analytics export'!$B:$B,Ordre!$A22,'Google Analytics export'!$A:$A,2)</f>
        <v>106</v>
      </c>
      <c r="D22" s="7">
        <f>SUMIFS('Google Analytics export'!$G:$G,'Google Analytics export'!$B:$B,Ordre!$A22,'Google Analytics export'!$A:$A,3)</f>
        <v>87</v>
      </c>
      <c r="E22" s="7">
        <f>SUMIFS('Google Analytics export'!$G:$G,'Google Analytics export'!$B:$B,Ordre!$A22,'Google Analytics export'!$A:$A,4)</f>
        <v>80</v>
      </c>
      <c r="F22" s="7">
        <f>SUMIFS('Google Analytics export'!$G:$G,'Google Analytics export'!$B:$B,Ordre!$A22,'Google Analytics export'!$A:$A,5)</f>
        <v>77</v>
      </c>
      <c r="G22" s="7">
        <f>SUMIFS('Google Analytics export'!$G:$G,'Google Analytics export'!$B:$B,Ordre!$A22,'Google Analytics export'!$A:$A,6)</f>
        <v>80</v>
      </c>
      <c r="H22" s="7">
        <f>SUMIFS('Google Analytics export'!$G:$G,'Google Analytics export'!$B:$B,Ordre!$A22,'Google Analytics export'!$A:$A,0)</f>
        <v>133</v>
      </c>
      <c r="J22" s="2">
        <v>19</v>
      </c>
      <c r="K22" s="7">
        <f>SUMIFS('Google Analytics export'!$G:$G,'Google Analytics export'!$B:$B,Ordre!$A22,'Google Analytics export'!$A:$A,1)</f>
        <v>121</v>
      </c>
      <c r="L22" s="7">
        <f>SUMIFS('Google Analytics export'!$G:$G,'Google Analytics export'!$B:$B,Ordre!$A22,'Google Analytics export'!$A:$A,2)</f>
        <v>106</v>
      </c>
      <c r="M22" s="7">
        <f>SUMIFS('Google Analytics export'!$G:$G,'Google Analytics export'!$B:$B,Ordre!$A22,'Google Analytics export'!$A:$A,3)</f>
        <v>87</v>
      </c>
      <c r="N22" s="7">
        <f>SUMIFS('Google Analytics export'!$G:$G,'Google Analytics export'!$B:$B,Ordre!$A22,'Google Analytics export'!$A:$A,4)</f>
        <v>80</v>
      </c>
      <c r="O22" s="7">
        <f>SUMIFS('Google Analytics export'!$G:$G,'Google Analytics export'!$B:$B,Ordre!$A22,'Google Analytics export'!$A:$A,5)</f>
        <v>77</v>
      </c>
      <c r="P22" s="7">
        <f>SUMIFS('Google Analytics export'!$G:$G,'Google Analytics export'!$B:$B,Ordre!$A22,'Google Analytics export'!$A:$A,6)</f>
        <v>80</v>
      </c>
      <c r="Q22" s="7">
        <f>SUMIFS('Google Analytics export'!$G:$G,'Google Analytics export'!$B:$B,Ordre!$A22,'Google Analytics export'!$A:$A,0)</f>
        <v>133</v>
      </c>
    </row>
    <row r="23" spans="1:17" x14ac:dyDescent="0.3">
      <c r="A23" s="2">
        <v>20</v>
      </c>
      <c r="B23" s="7">
        <f>SUMIFS('Google Analytics export'!$G:$G,'Google Analytics export'!$B:$B,Ordre!$A23,'Google Analytics export'!$A:$A,1)</f>
        <v>134</v>
      </c>
      <c r="C23" s="7">
        <f>SUMIFS('Google Analytics export'!$G:$G,'Google Analytics export'!$B:$B,Ordre!$A23,'Google Analytics export'!$A:$A,2)</f>
        <v>114</v>
      </c>
      <c r="D23" s="7">
        <f>SUMIFS('Google Analytics export'!$G:$G,'Google Analytics export'!$B:$B,Ordre!$A23,'Google Analytics export'!$A:$A,3)</f>
        <v>130</v>
      </c>
      <c r="E23" s="7">
        <f>SUMIFS('Google Analytics export'!$G:$G,'Google Analytics export'!$B:$B,Ordre!$A23,'Google Analytics export'!$A:$A,4)</f>
        <v>113</v>
      </c>
      <c r="F23" s="7">
        <f>SUMIFS('Google Analytics export'!$G:$G,'Google Analytics export'!$B:$B,Ordre!$A23,'Google Analytics export'!$A:$A,5)</f>
        <v>81</v>
      </c>
      <c r="G23" s="7">
        <f>SUMIFS('Google Analytics export'!$G:$G,'Google Analytics export'!$B:$B,Ordre!$A23,'Google Analytics export'!$A:$A,6)</f>
        <v>74</v>
      </c>
      <c r="H23" s="7">
        <f>SUMIFS('Google Analytics export'!$G:$G,'Google Analytics export'!$B:$B,Ordre!$A23,'Google Analytics export'!$A:$A,0)</f>
        <v>158</v>
      </c>
      <c r="J23" s="2">
        <v>20</v>
      </c>
      <c r="K23" s="7">
        <f>SUMIFS('Google Analytics export'!$G:$G,'Google Analytics export'!$B:$B,Ordre!$A23,'Google Analytics export'!$A:$A,1)</f>
        <v>134</v>
      </c>
      <c r="L23" s="7">
        <f>SUMIFS('Google Analytics export'!$G:$G,'Google Analytics export'!$B:$B,Ordre!$A23,'Google Analytics export'!$A:$A,2)</f>
        <v>114</v>
      </c>
      <c r="M23" s="7">
        <f>SUMIFS('Google Analytics export'!$G:$G,'Google Analytics export'!$B:$B,Ordre!$A23,'Google Analytics export'!$A:$A,3)</f>
        <v>130</v>
      </c>
      <c r="N23" s="7">
        <f>SUMIFS('Google Analytics export'!$G:$G,'Google Analytics export'!$B:$B,Ordre!$A23,'Google Analytics export'!$A:$A,4)</f>
        <v>113</v>
      </c>
      <c r="O23" s="7">
        <f>SUMIFS('Google Analytics export'!$G:$G,'Google Analytics export'!$B:$B,Ordre!$A23,'Google Analytics export'!$A:$A,5)</f>
        <v>81</v>
      </c>
      <c r="P23" s="7">
        <f>SUMIFS('Google Analytics export'!$G:$G,'Google Analytics export'!$B:$B,Ordre!$A23,'Google Analytics export'!$A:$A,6)</f>
        <v>74</v>
      </c>
      <c r="Q23" s="7">
        <f>SUMIFS('Google Analytics export'!$G:$G,'Google Analytics export'!$B:$B,Ordre!$A23,'Google Analytics export'!$A:$A,0)</f>
        <v>158</v>
      </c>
    </row>
    <row r="24" spans="1:17" x14ac:dyDescent="0.3">
      <c r="A24" s="2">
        <v>21</v>
      </c>
      <c r="B24" s="7">
        <f>SUMIFS('Google Analytics export'!$G:$G,'Google Analytics export'!$B:$B,Ordre!$A24,'Google Analytics export'!$A:$A,1)</f>
        <v>137</v>
      </c>
      <c r="C24" s="7">
        <f>SUMIFS('Google Analytics export'!$G:$G,'Google Analytics export'!$B:$B,Ordre!$A24,'Google Analytics export'!$A:$A,2)</f>
        <v>121</v>
      </c>
      <c r="D24" s="7">
        <f>SUMIFS('Google Analytics export'!$G:$G,'Google Analytics export'!$B:$B,Ordre!$A24,'Google Analytics export'!$A:$A,3)</f>
        <v>136</v>
      </c>
      <c r="E24" s="7">
        <f>SUMIFS('Google Analytics export'!$G:$G,'Google Analytics export'!$B:$B,Ordre!$A24,'Google Analytics export'!$A:$A,4)</f>
        <v>106</v>
      </c>
      <c r="F24" s="7">
        <f>SUMIFS('Google Analytics export'!$G:$G,'Google Analytics export'!$B:$B,Ordre!$A24,'Google Analytics export'!$A:$A,5)</f>
        <v>73</v>
      </c>
      <c r="G24" s="7">
        <f>SUMIFS('Google Analytics export'!$G:$G,'Google Analytics export'!$B:$B,Ordre!$A24,'Google Analytics export'!$A:$A,6)</f>
        <v>105</v>
      </c>
      <c r="H24" s="7">
        <f>SUMIFS('Google Analytics export'!$G:$G,'Google Analytics export'!$B:$B,Ordre!$A24,'Google Analytics export'!$A:$A,0)</f>
        <v>150</v>
      </c>
      <c r="J24" s="2">
        <v>21</v>
      </c>
      <c r="K24" s="7">
        <f>SUMIFS('Google Analytics export'!$G:$G,'Google Analytics export'!$B:$B,Ordre!$A24,'Google Analytics export'!$A:$A,1)</f>
        <v>137</v>
      </c>
      <c r="L24" s="7">
        <f>SUMIFS('Google Analytics export'!$G:$G,'Google Analytics export'!$B:$B,Ordre!$A24,'Google Analytics export'!$A:$A,2)</f>
        <v>121</v>
      </c>
      <c r="M24" s="7">
        <f>SUMIFS('Google Analytics export'!$G:$G,'Google Analytics export'!$B:$B,Ordre!$A24,'Google Analytics export'!$A:$A,3)</f>
        <v>136</v>
      </c>
      <c r="N24" s="7">
        <f>SUMIFS('Google Analytics export'!$G:$G,'Google Analytics export'!$B:$B,Ordre!$A24,'Google Analytics export'!$A:$A,4)</f>
        <v>106</v>
      </c>
      <c r="O24" s="7">
        <f>SUMIFS('Google Analytics export'!$G:$G,'Google Analytics export'!$B:$B,Ordre!$A24,'Google Analytics export'!$A:$A,5)</f>
        <v>73</v>
      </c>
      <c r="P24" s="7">
        <f>SUMIFS('Google Analytics export'!$G:$G,'Google Analytics export'!$B:$B,Ordre!$A24,'Google Analytics export'!$A:$A,6)</f>
        <v>105</v>
      </c>
      <c r="Q24" s="7">
        <f>SUMIFS('Google Analytics export'!$G:$G,'Google Analytics export'!$B:$B,Ordre!$A24,'Google Analytics export'!$A:$A,0)</f>
        <v>150</v>
      </c>
    </row>
    <row r="25" spans="1:17" x14ac:dyDescent="0.3">
      <c r="A25" s="2">
        <v>22</v>
      </c>
      <c r="B25" s="7">
        <f>SUMIFS('Google Analytics export'!$G:$G,'Google Analytics export'!$B:$B,Ordre!$A25,'Google Analytics export'!$A:$A,1)</f>
        <v>120</v>
      </c>
      <c r="C25" s="7">
        <f>SUMIFS('Google Analytics export'!$G:$G,'Google Analytics export'!$B:$B,Ordre!$A25,'Google Analytics export'!$A:$A,2)</f>
        <v>115</v>
      </c>
      <c r="D25" s="7">
        <f>SUMIFS('Google Analytics export'!$G:$G,'Google Analytics export'!$B:$B,Ordre!$A25,'Google Analytics export'!$A:$A,3)</f>
        <v>106</v>
      </c>
      <c r="E25" s="7">
        <f>SUMIFS('Google Analytics export'!$G:$G,'Google Analytics export'!$B:$B,Ordre!$A25,'Google Analytics export'!$A:$A,4)</f>
        <v>77</v>
      </c>
      <c r="F25" s="7">
        <f>SUMIFS('Google Analytics export'!$G:$G,'Google Analytics export'!$B:$B,Ordre!$A25,'Google Analytics export'!$A:$A,5)</f>
        <v>84</v>
      </c>
      <c r="G25" s="7">
        <f>SUMIFS('Google Analytics export'!$G:$G,'Google Analytics export'!$B:$B,Ordre!$A25,'Google Analytics export'!$A:$A,6)</f>
        <v>79</v>
      </c>
      <c r="H25" s="7">
        <f>SUMIFS('Google Analytics export'!$G:$G,'Google Analytics export'!$B:$B,Ordre!$A25,'Google Analytics export'!$A:$A,0)</f>
        <v>99</v>
      </c>
      <c r="J25" s="2">
        <v>22</v>
      </c>
      <c r="K25" s="7">
        <f>SUMIFS('Google Analytics export'!$G:$G,'Google Analytics export'!$B:$B,Ordre!$A25,'Google Analytics export'!$A:$A,1)</f>
        <v>120</v>
      </c>
      <c r="L25" s="7">
        <f>SUMIFS('Google Analytics export'!$G:$G,'Google Analytics export'!$B:$B,Ordre!$A25,'Google Analytics export'!$A:$A,2)</f>
        <v>115</v>
      </c>
      <c r="M25" s="7">
        <f>SUMIFS('Google Analytics export'!$G:$G,'Google Analytics export'!$B:$B,Ordre!$A25,'Google Analytics export'!$A:$A,3)</f>
        <v>106</v>
      </c>
      <c r="N25" s="7">
        <f>SUMIFS('Google Analytics export'!$G:$G,'Google Analytics export'!$B:$B,Ordre!$A25,'Google Analytics export'!$A:$A,4)</f>
        <v>77</v>
      </c>
      <c r="O25" s="7">
        <f>SUMIFS('Google Analytics export'!$G:$G,'Google Analytics export'!$B:$B,Ordre!$A25,'Google Analytics export'!$A:$A,5)</f>
        <v>84</v>
      </c>
      <c r="P25" s="7">
        <f>SUMIFS('Google Analytics export'!$G:$G,'Google Analytics export'!$B:$B,Ordre!$A25,'Google Analytics export'!$A:$A,6)</f>
        <v>79</v>
      </c>
      <c r="Q25" s="7">
        <f>SUMIFS('Google Analytics export'!$G:$G,'Google Analytics export'!$B:$B,Ordre!$A25,'Google Analytics export'!$A:$A,0)</f>
        <v>99</v>
      </c>
    </row>
    <row r="26" spans="1:17" x14ac:dyDescent="0.3">
      <c r="A26" s="2">
        <v>23</v>
      </c>
      <c r="B26" s="7">
        <f>SUMIFS('Google Analytics export'!$G:$G,'Google Analytics export'!$B:$B,Ordre!$A26,'Google Analytics export'!$A:$A,1)</f>
        <v>64</v>
      </c>
      <c r="C26" s="7">
        <f>SUMIFS('Google Analytics export'!$G:$G,'Google Analytics export'!$B:$B,Ordre!$A26,'Google Analytics export'!$A:$A,2)</f>
        <v>58</v>
      </c>
      <c r="D26" s="7">
        <f>SUMIFS('Google Analytics export'!$G:$G,'Google Analytics export'!$B:$B,Ordre!$A26,'Google Analytics export'!$A:$A,3)</f>
        <v>43</v>
      </c>
      <c r="E26" s="7">
        <f>SUMIFS('Google Analytics export'!$G:$G,'Google Analytics export'!$B:$B,Ordre!$A26,'Google Analytics export'!$A:$A,4)</f>
        <v>56</v>
      </c>
      <c r="F26" s="7">
        <f>SUMIFS('Google Analytics export'!$G:$G,'Google Analytics export'!$B:$B,Ordre!$A26,'Google Analytics export'!$A:$A,5)</f>
        <v>52</v>
      </c>
      <c r="G26" s="7">
        <f>SUMIFS('Google Analytics export'!$G:$G,'Google Analytics export'!$B:$B,Ordre!$A26,'Google Analytics export'!$A:$A,6)</f>
        <v>64</v>
      </c>
      <c r="H26" s="7">
        <f>SUMIFS('Google Analytics export'!$G:$G,'Google Analytics export'!$B:$B,Ordre!$A26,'Google Analytics export'!$A:$A,0)</f>
        <v>55</v>
      </c>
      <c r="J26" s="2">
        <v>23</v>
      </c>
      <c r="K26" s="7">
        <f>SUMIFS('Google Analytics export'!$G:$G,'Google Analytics export'!$B:$B,Ordre!$A26,'Google Analytics export'!$A:$A,1)</f>
        <v>64</v>
      </c>
      <c r="L26" s="7">
        <f>SUMIFS('Google Analytics export'!$G:$G,'Google Analytics export'!$B:$B,Ordre!$A26,'Google Analytics export'!$A:$A,2)</f>
        <v>58</v>
      </c>
      <c r="M26" s="7">
        <f>SUMIFS('Google Analytics export'!$G:$G,'Google Analytics export'!$B:$B,Ordre!$A26,'Google Analytics export'!$A:$A,3)</f>
        <v>43</v>
      </c>
      <c r="N26" s="7">
        <f>SUMIFS('Google Analytics export'!$G:$G,'Google Analytics export'!$B:$B,Ordre!$A26,'Google Analytics export'!$A:$A,4)</f>
        <v>56</v>
      </c>
      <c r="O26" s="7">
        <f>SUMIFS('Google Analytics export'!$G:$G,'Google Analytics export'!$B:$B,Ordre!$A26,'Google Analytics export'!$A:$A,5)</f>
        <v>52</v>
      </c>
      <c r="P26" s="7">
        <f>SUMIFS('Google Analytics export'!$G:$G,'Google Analytics export'!$B:$B,Ordre!$A26,'Google Analytics export'!$A:$A,6)</f>
        <v>64</v>
      </c>
      <c r="Q26" s="7">
        <f>SUMIFS('Google Analytics export'!$G:$G,'Google Analytics export'!$B:$B,Ordre!$A26,'Google Analytics export'!$A:$A,0)</f>
        <v>55</v>
      </c>
    </row>
    <row r="29" spans="1:17" x14ac:dyDescent="0.3">
      <c r="A29" s="9"/>
      <c r="B29" s="9"/>
      <c r="C29" s="9"/>
      <c r="D29" s="9"/>
      <c r="E29" s="9"/>
      <c r="F29" s="9"/>
      <c r="G29" s="9"/>
      <c r="H29" s="9"/>
    </row>
    <row r="30" spans="1:17" x14ac:dyDescent="0.3">
      <c r="A30" s="9"/>
      <c r="B30" s="9"/>
      <c r="C30" s="9"/>
      <c r="D30" s="9"/>
      <c r="E30" s="9"/>
      <c r="F30" s="9"/>
      <c r="G30" s="9"/>
      <c r="H30" s="9"/>
    </row>
    <row r="31" spans="1:17" x14ac:dyDescent="0.3">
      <c r="A31" s="9"/>
      <c r="B31" s="9"/>
      <c r="C31" s="9"/>
      <c r="D31" s="9"/>
      <c r="E31" s="9"/>
      <c r="F31" s="9"/>
      <c r="G31" s="9"/>
      <c r="H31" s="9"/>
    </row>
  </sheetData>
  <mergeCells count="2">
    <mergeCell ref="A1:H1"/>
    <mergeCell ref="J1:Q1"/>
  </mergeCells>
  <conditionalFormatting sqref="B3:H26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:K2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L2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:M2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:N2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3:O2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:P2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:Q2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:T2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Google Analytics export</vt:lpstr>
      <vt:lpstr>Sessioner</vt:lpstr>
      <vt:lpstr>Konvertering</vt:lpstr>
      <vt:lpstr>Basket size</vt:lpstr>
      <vt:lpstr>Omsætning</vt:lpstr>
      <vt:lpstr>Ordre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</dc:creator>
  <cp:lastModifiedBy>Jacob Worsøe</cp:lastModifiedBy>
  <dcterms:created xsi:type="dcterms:W3CDTF">2018-11-21T16:41:13Z</dcterms:created>
  <dcterms:modified xsi:type="dcterms:W3CDTF">2019-06-17T06:10:58Z</dcterms:modified>
</cp:coreProperties>
</file>